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jwllp\dfsroot\AUSHomeData\krasmussen\Documents\CPS Energy Scenic Loop Docket 51023\Testimony\Final Rebuttal Drafts\"/>
    </mc:Choice>
  </mc:AlternateContent>
  <bookViews>
    <workbookView xWindow="0" yWindow="0" windowWidth="20633" windowHeight="7393"/>
  </bookViews>
  <sheets>
    <sheet name="Routes" sheetId="8" r:id="rId1"/>
    <sheet name="Segments" sheetId="9" r:id="rId2"/>
  </sheets>
  <definedNames>
    <definedName name="_Toc366757113" localSheetId="0">Routes!#REF!</definedName>
    <definedName name="_xlnm.Print_Area" localSheetId="0">Routes!$A$1:$AG$67</definedName>
    <definedName name="_xlnm.Print_Area" localSheetId="1">Segments!$A$1:$AY$66</definedName>
    <definedName name="_xlnm.Print_Titles" localSheetId="0">Routes!$A:$B</definedName>
    <definedName name="_xlnm.Print_Titles" localSheetId="1">Segments!$A:$B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7" i="8" l="1"/>
  <c r="AH11" i="8"/>
  <c r="AH10" i="8"/>
  <c r="AG10" i="8" l="1"/>
  <c r="AG11" i="8" s="1"/>
  <c r="AQ46" i="9" l="1"/>
  <c r="AQ9" i="9"/>
  <c r="AQ10" i="9" s="1"/>
  <c r="AN46" i="9"/>
  <c r="AO46" i="9"/>
  <c r="AM46" i="9"/>
  <c r="AM9" i="9"/>
  <c r="AM10" i="9" s="1"/>
  <c r="AN9" i="9"/>
  <c r="AN10" i="9" s="1"/>
  <c r="AO9" i="9"/>
  <c r="AO10" i="9" s="1"/>
  <c r="E47" i="8"/>
  <c r="F47" i="8"/>
  <c r="D47" i="8"/>
  <c r="AF10" i="8"/>
  <c r="AF11" i="8" s="1"/>
  <c r="AC10" i="8"/>
  <c r="AC11" i="8" s="1"/>
  <c r="AB10" i="8"/>
  <c r="AB11" i="8" s="1"/>
  <c r="Z10" i="8"/>
  <c r="Z11" i="8" s="1"/>
  <c r="V10" i="8"/>
  <c r="V11" i="8" s="1"/>
  <c r="O10" i="8"/>
  <c r="O11" i="8" s="1"/>
  <c r="L10" i="8"/>
  <c r="L11" i="8" s="1"/>
  <c r="K10" i="8"/>
  <c r="K11" i="8" s="1"/>
  <c r="I10" i="8"/>
  <c r="I11" i="8" s="1"/>
  <c r="D10" i="8"/>
  <c r="D11" i="8" s="1"/>
  <c r="E10" i="8"/>
  <c r="E11" i="8" s="1"/>
  <c r="F10" i="8"/>
  <c r="F11" i="8" s="1"/>
  <c r="AI9" i="9" l="1"/>
  <c r="AI10" i="9" s="1"/>
  <c r="AD10" i="8" l="1"/>
  <c r="AD11" i="8" s="1"/>
  <c r="AE10" i="8"/>
  <c r="AE11" i="8" s="1"/>
  <c r="AV9" i="9"/>
  <c r="AV10" i="9" s="1"/>
  <c r="AW9" i="9"/>
  <c r="AW10" i="9" s="1"/>
  <c r="AX9" i="9"/>
  <c r="AX10" i="9" s="1"/>
  <c r="AY9" i="9"/>
  <c r="AY10" i="9" s="1"/>
  <c r="S9" i="9" l="1"/>
  <c r="S10" i="9" s="1"/>
  <c r="M9" i="9"/>
  <c r="M10" i="9" s="1"/>
  <c r="AA10" i="8" l="1"/>
  <c r="AA11" i="8" s="1"/>
  <c r="Y10" i="8"/>
  <c r="Y11" i="8" s="1"/>
  <c r="X10" i="8"/>
  <c r="X11" i="8" s="1"/>
  <c r="W10" i="8"/>
  <c r="W11" i="8" s="1"/>
  <c r="T10" i="8"/>
  <c r="T11" i="8" s="1"/>
  <c r="AE10" i="9" l="1"/>
  <c r="AA9" i="9"/>
  <c r="AA10" i="9" s="1"/>
  <c r="AK9" i="9"/>
  <c r="AK10" i="9" s="1"/>
  <c r="AL9" i="9"/>
  <c r="AL10" i="9" s="1"/>
  <c r="AP9" i="9"/>
  <c r="AP10" i="9" s="1"/>
  <c r="AR9" i="9"/>
  <c r="AR10" i="9" s="1"/>
  <c r="AS9" i="9"/>
  <c r="AS10" i="9" s="1"/>
  <c r="AT9" i="9"/>
  <c r="AT10" i="9" s="1"/>
  <c r="AU9" i="9"/>
  <c r="AU10" i="9" s="1"/>
  <c r="AG9" i="9"/>
  <c r="AG10" i="9" s="1"/>
  <c r="AH9" i="9"/>
  <c r="AH10" i="9" s="1"/>
  <c r="AJ9" i="9"/>
  <c r="AJ10" i="9" s="1"/>
  <c r="D9" i="9"/>
  <c r="D10" i="9" s="1"/>
  <c r="E9" i="9"/>
  <c r="E10" i="9" s="1"/>
  <c r="F9" i="9"/>
  <c r="F10" i="9" s="1"/>
  <c r="G9" i="9"/>
  <c r="G10" i="9" s="1"/>
  <c r="H9" i="9"/>
  <c r="H10" i="9" s="1"/>
  <c r="I9" i="9"/>
  <c r="I10" i="9" s="1"/>
  <c r="J9" i="9"/>
  <c r="J10" i="9" s="1"/>
  <c r="K9" i="9"/>
  <c r="K10" i="9" s="1"/>
  <c r="L9" i="9"/>
  <c r="L10" i="9" s="1"/>
  <c r="N9" i="9"/>
  <c r="N10" i="9" s="1"/>
  <c r="O9" i="9"/>
  <c r="O10" i="9" s="1"/>
  <c r="P9" i="9"/>
  <c r="P10" i="9" s="1"/>
  <c r="Q9" i="9"/>
  <c r="Q10" i="9" s="1"/>
  <c r="R9" i="9"/>
  <c r="R10" i="9" s="1"/>
  <c r="T9" i="9"/>
  <c r="T10" i="9" s="1"/>
  <c r="U9" i="9"/>
  <c r="U10" i="9" s="1"/>
  <c r="V9" i="9"/>
  <c r="V10" i="9" s="1"/>
  <c r="W9" i="9"/>
  <c r="W10" i="9" s="1"/>
  <c r="X9" i="9"/>
  <c r="X10" i="9" s="1"/>
  <c r="Y9" i="9"/>
  <c r="Y10" i="9" s="1"/>
  <c r="Z9" i="9"/>
  <c r="Z10" i="9" s="1"/>
  <c r="AB9" i="9"/>
  <c r="AB10" i="9" s="1"/>
  <c r="AC9" i="9"/>
  <c r="AC10" i="9" s="1"/>
  <c r="AD9" i="9"/>
  <c r="AD10" i="9" s="1"/>
  <c r="AF9" i="9"/>
  <c r="AF10" i="9" s="1"/>
  <c r="C9" i="9"/>
  <c r="C10" i="9" s="1"/>
  <c r="G10" i="8"/>
  <c r="G11" i="8" s="1"/>
  <c r="H10" i="8"/>
  <c r="H11" i="8" s="1"/>
  <c r="J10" i="8"/>
  <c r="J11" i="8" s="1"/>
  <c r="M10" i="8"/>
  <c r="M11" i="8" s="1"/>
  <c r="N10" i="8"/>
  <c r="N11" i="8" s="1"/>
  <c r="P10" i="8"/>
  <c r="P11" i="8" s="1"/>
  <c r="Q10" i="8"/>
  <c r="Q11" i="8" s="1"/>
  <c r="R10" i="8"/>
  <c r="R11" i="8" s="1"/>
  <c r="S10" i="8"/>
  <c r="S11" i="8" s="1"/>
  <c r="U10" i="8"/>
  <c r="U11" i="8" s="1"/>
  <c r="C10" i="8"/>
  <c r="C11" i="8" s="1"/>
</calcChain>
</file>

<file path=xl/sharedStrings.xml><?xml version="1.0" encoding="utf-8"?>
<sst xmlns="http://schemas.openxmlformats.org/spreadsheetml/2006/main" count="206" uniqueCount="146">
  <si>
    <t>Aesthetics</t>
  </si>
  <si>
    <t>Ecology</t>
  </si>
  <si>
    <t>Length of ROW parallel (within 100 feet) to streams or rivers</t>
  </si>
  <si>
    <t>Cultural Resources</t>
  </si>
  <si>
    <t>Length of alternative route (miles)</t>
  </si>
  <si>
    <t>Evaluation Criteria</t>
  </si>
  <si>
    <t>Land Use</t>
  </si>
  <si>
    <t>Number of transmission line crossings</t>
  </si>
  <si>
    <t>Length of ROW using existing transmission line ROW</t>
  </si>
  <si>
    <t>Length of ROW parallel and adjacent to existing transmission line ROW</t>
  </si>
  <si>
    <t>Length of ROW across parks/recreational areas³</t>
  </si>
  <si>
    <t>Length of ROW across cropland</t>
  </si>
  <si>
    <t>Length of ROW across pasture/rangeland</t>
  </si>
  <si>
    <t>Length of ROW across land irrigated by traveling systems (rolling or pivot type)</t>
  </si>
  <si>
    <t>Length of ROW across upland woodlands/brushlands</t>
  </si>
  <si>
    <t>Length of ROW across bottomland/riparian woodlands</t>
  </si>
  <si>
    <t>Length of ROW across NWI mapped wetlands</t>
  </si>
  <si>
    <t>Length of ROW across open water (lakes, ponds)</t>
  </si>
  <si>
    <t>Length of ROW across areas of high archeological site potential</t>
  </si>
  <si>
    <t>Length of route across gravel pits, mines, or quarries</t>
  </si>
  <si>
    <t>Number of IH, US and state highway crossings</t>
  </si>
  <si>
    <t>Number of FM or RM road crossings</t>
  </si>
  <si>
    <t>Number of stream and river crossings</t>
  </si>
  <si>
    <t>Length of ROW across FEMA mapped 100-year floodplain</t>
  </si>
  <si>
    <t>Number of additional parks/recreational areas³ within 1,000 feet of ROW centerline and substation site</t>
  </si>
  <si>
    <t>Number of cemeteries within 1,000 feet of the ROW centerline and substation site</t>
  </si>
  <si>
    <t>Number of private airstrips within 10,000 feet of the ROW centerline and substation site</t>
  </si>
  <si>
    <t>Number of heliports within 5,000 feet of the ROW centerline and substation site</t>
  </si>
  <si>
    <t>Number of commercial AM radio transmitters within 10,000 feet of the ROW centerline and substation site</t>
  </si>
  <si>
    <t>Number of FM radio transmitters, microwave towers, and other electronic installations within 2,000 feet of ROW centerline and substation site</t>
  </si>
  <si>
    <t>Number of oil and gas wells within 200 feet of the ROW centerline (including dry or plugged wells) and substation site</t>
  </si>
  <si>
    <r>
      <rPr>
        <vertAlign val="superscript"/>
        <sz val="9"/>
        <color theme="1"/>
        <rFont val="Arial"/>
        <family val="2"/>
      </rPr>
      <t>1</t>
    </r>
    <r>
      <rPr>
        <sz val="9"/>
        <color theme="1"/>
        <rFont val="Arial"/>
        <family val="2"/>
      </rPr>
      <t>Single-family and multi-family dwellings, and related structures, mobile homes, apartment buildings, commercial structures, industrial structures, business structures, churches, hospitals, nursing homes, schools, or other structures normally inhabited by humans or intended to be inhabited by humans on a daily or regular basis within 300 feet of the centerline of a transmission project of 230-kV or less.</t>
    </r>
  </si>
  <si>
    <r>
      <rPr>
        <vertAlign val="superscript"/>
        <sz val="9"/>
        <color theme="1"/>
        <rFont val="Arial"/>
        <family val="2"/>
      </rPr>
      <t xml:space="preserve">2 </t>
    </r>
    <r>
      <rPr>
        <sz val="9"/>
        <color theme="1"/>
        <rFont val="Arial"/>
        <family val="2"/>
      </rPr>
      <t xml:space="preserve">Apparent property boundaries created by existing roads, highways, or railroad ROWs are not “double-counted” in the length of ROW parallel to apparent property boundaries criteria.  </t>
    </r>
  </si>
  <si>
    <r>
      <rPr>
        <vertAlign val="superscript"/>
        <sz val="9"/>
        <color theme="1"/>
        <rFont val="Arial"/>
        <family val="2"/>
      </rPr>
      <t>3</t>
    </r>
    <r>
      <rPr>
        <sz val="9"/>
        <color theme="1"/>
        <rFont val="Arial"/>
        <family val="2"/>
      </rPr>
      <t xml:space="preserve"> Defined as parks and recreational areas owned by a governmental body or an organized group, club, or church within 1,000 feet of the centerline of the project.</t>
    </r>
  </si>
  <si>
    <r>
      <t xml:space="preserve">7 </t>
    </r>
    <r>
      <rPr>
        <sz val="9"/>
        <color theme="1"/>
        <rFont val="Arial"/>
        <family val="2"/>
      </rPr>
      <t>One-half mile, unobstructed. Lengths of ROW within the visual foreground zone of parks/recreational areas may overlap with the total length of ROW within the visual foreground zone of interstates, US and state highway criteria and/or with the total length of ROW within the visual foreground zone of FM roads criteria.</t>
    </r>
  </si>
  <si>
    <r>
      <t xml:space="preserve">6 </t>
    </r>
    <r>
      <rPr>
        <sz val="9"/>
        <color theme="1"/>
        <rFont val="Arial"/>
        <family val="2"/>
      </rPr>
      <t>One-half mile, unobstructed. Lengths of ROW within the visual foreground zone of interstates, US and state highway criteria are not “double-counted” in the length of ROW within the visual foreground zone of FM roads criteria.</t>
    </r>
  </si>
  <si>
    <r>
      <rPr>
        <vertAlign val="superscript"/>
        <sz val="9"/>
        <color theme="1"/>
        <rFont val="Arial"/>
        <family val="2"/>
      </rPr>
      <t xml:space="preserve">5 </t>
    </r>
    <r>
      <rPr>
        <sz val="9"/>
        <color theme="1"/>
        <rFont val="Arial"/>
        <family val="2"/>
      </rPr>
      <t xml:space="preserve">As listed in the Chart Supplement South Central US (FAA 2019b formerly known as the Airport/Facility Directory South Central US) and FAA 2019a. </t>
    </r>
  </si>
  <si>
    <r>
      <t>Estimated length of ROW within foreground visual zone</t>
    </r>
    <r>
      <rPr>
        <vertAlign val="superscript"/>
        <sz val="10"/>
        <color theme="1"/>
        <rFont val="Arial"/>
        <family val="2"/>
      </rPr>
      <t>6</t>
    </r>
    <r>
      <rPr>
        <sz val="10"/>
        <color theme="1"/>
        <rFont val="Arial"/>
        <family val="2"/>
      </rPr>
      <t xml:space="preserve"> of IH, US and state highways</t>
    </r>
  </si>
  <si>
    <r>
      <t>Estimated length of ROW within foreground visual zone</t>
    </r>
    <r>
      <rPr>
        <vertAlign val="superscript"/>
        <sz val="10"/>
        <color theme="1"/>
        <rFont val="Arial"/>
        <family val="2"/>
      </rPr>
      <t>6</t>
    </r>
    <r>
      <rPr>
        <sz val="10"/>
        <color theme="1"/>
        <rFont val="Arial"/>
        <family val="2"/>
      </rPr>
      <t xml:space="preserve"> of FM/RM roads</t>
    </r>
  </si>
  <si>
    <r>
      <t>Estimated length of ROW within foreground visual zone</t>
    </r>
    <r>
      <rPr>
        <vertAlign val="superscript"/>
        <sz val="10"/>
        <color theme="1"/>
        <rFont val="Arial"/>
        <family val="2"/>
      </rPr>
      <t>[6][7]</t>
    </r>
    <r>
      <rPr>
        <sz val="10"/>
        <color theme="1"/>
        <rFont val="Arial"/>
        <family val="2"/>
      </rPr>
      <t xml:space="preserve"> of parks/recreational areas³</t>
    </r>
  </si>
  <si>
    <t>A</t>
  </si>
  <si>
    <t>E</t>
  </si>
  <si>
    <t>H</t>
  </si>
  <si>
    <t>K</t>
  </si>
  <si>
    <t>L</t>
  </si>
  <si>
    <t>O</t>
  </si>
  <si>
    <t>P</t>
  </si>
  <si>
    <t>S</t>
  </si>
  <si>
    <t>V</t>
  </si>
  <si>
    <t>W</t>
  </si>
  <si>
    <t>Y</t>
  </si>
  <si>
    <t>Number of recorded cultural resource sites crossed by ROW</t>
  </si>
  <si>
    <t>Number of additional recorded cultural resource sites within 1,000 feet of ROW centerline</t>
  </si>
  <si>
    <t>Number of NRHP listed properties crossed by ROW</t>
  </si>
  <si>
    <t>Number of additional NRHP listed properties within 1,000 feet of ROW centerline</t>
  </si>
  <si>
    <t>1</t>
  </si>
  <si>
    <t>2</t>
  </si>
  <si>
    <t>3</t>
  </si>
  <si>
    <t>4</t>
  </si>
  <si>
    <t>5</t>
  </si>
  <si>
    <t>7</t>
  </si>
  <si>
    <t>8</t>
  </si>
  <si>
    <t>13</t>
  </si>
  <si>
    <t>14</t>
  </si>
  <si>
    <t>15</t>
  </si>
  <si>
    <t>16</t>
  </si>
  <si>
    <t>17</t>
  </si>
  <si>
    <t>20</t>
  </si>
  <si>
    <t>21</t>
  </si>
  <si>
    <t>22</t>
  </si>
  <si>
    <t>25</t>
  </si>
  <si>
    <t>27</t>
  </si>
  <si>
    <t>28</t>
  </si>
  <si>
    <t>29</t>
  </si>
  <si>
    <t>30</t>
  </si>
  <si>
    <t>31</t>
  </si>
  <si>
    <t>32</t>
  </si>
  <si>
    <t>33</t>
  </si>
  <si>
    <t>34</t>
  </si>
  <si>
    <t>35</t>
  </si>
  <si>
    <t>36</t>
  </si>
  <si>
    <t>37</t>
  </si>
  <si>
    <t>38</t>
  </si>
  <si>
    <t>39</t>
  </si>
  <si>
    <t>40</t>
  </si>
  <si>
    <t>41</t>
  </si>
  <si>
    <t>43</t>
  </si>
  <si>
    <t>44</t>
  </si>
  <si>
    <t>45</t>
  </si>
  <si>
    <t>46</t>
  </si>
  <si>
    <t>47</t>
  </si>
  <si>
    <t>50</t>
  </si>
  <si>
    <t>51</t>
  </si>
  <si>
    <t>52</t>
  </si>
  <si>
    <t>53</t>
  </si>
  <si>
    <t>Number of habitable structures¹ within 300 feet of the route centerline</t>
  </si>
  <si>
    <t>Length of ROW parallel to other existing ROW (roadways, railways, canals, etc.)</t>
  </si>
  <si>
    <t>Number of pipeline crossings⁴</t>
  </si>
  <si>
    <t>Length of ROW parallel and adjacent to pipelines⁴</t>
  </si>
  <si>
    <t xml:space="preserve">All length measurements are shown in miles unless noted otherwise. </t>
  </si>
  <si>
    <t>Length of route across conservation easements and/or mitigation banks (Special Management Area)</t>
  </si>
  <si>
    <t>Length of ROW across Edwards Aquifer Contributing Zone</t>
  </si>
  <si>
    <r>
      <t>Number of FAA registered airports</t>
    </r>
    <r>
      <rPr>
        <sz val="10"/>
        <color theme="1"/>
        <rFont val="Calibri"/>
        <family val="2"/>
        <charset val="1"/>
      </rPr>
      <t>⁵</t>
    </r>
    <r>
      <rPr>
        <sz val="10"/>
        <color theme="1"/>
        <rFont val="Arial"/>
        <family val="2"/>
      </rPr>
      <t xml:space="preserve"> with at least one runway more than 3,200 feet in length located within 20,000 feet of ROW centerline and substation site</t>
    </r>
  </si>
  <si>
    <r>
      <t>Number of FAA registered airports</t>
    </r>
    <r>
      <rPr>
        <sz val="10"/>
        <color theme="1"/>
        <rFont val="Calibri"/>
        <family val="2"/>
        <charset val="1"/>
      </rPr>
      <t>⁵</t>
    </r>
    <r>
      <rPr>
        <sz val="10"/>
        <color theme="1"/>
        <rFont val="Arial"/>
        <family val="2"/>
      </rPr>
      <t xml:space="preserve"> having no runway more than 3,200 feet in length located within 10,000 feet of ROW centerline and substation site</t>
    </r>
  </si>
  <si>
    <t>Length of ROW across critical habitat of federally listed endangered or threatened species</t>
  </si>
  <si>
    <r>
      <t>8</t>
    </r>
    <r>
      <rPr>
        <sz val="9"/>
        <rFont val="Arial"/>
        <family val="2"/>
      </rPr>
      <t xml:space="preserve"> From Model C by Diamond et al. 2010</t>
    </r>
  </si>
  <si>
    <t>Number of identifiable existing water wells within 200 feet of the ROW centerline and substation site</t>
  </si>
  <si>
    <r>
      <t xml:space="preserve">4 </t>
    </r>
    <r>
      <rPr>
        <sz val="9"/>
        <color theme="1"/>
        <rFont val="Arial"/>
        <family val="2"/>
      </rPr>
      <t>Only steel pipelines six inches and greater in diameter carrying hydrocarbons were quantified in the pipeline crossing and paralleling calculations.</t>
    </r>
  </si>
  <si>
    <r>
      <t>Area of ROW across golden-cheeked warbler modeled habitat designated as 3 Moderate High and 4-High Quality (acres)</t>
    </r>
    <r>
      <rPr>
        <sz val="10"/>
        <color theme="1"/>
        <rFont val="Calibri"/>
        <family val="2"/>
      </rPr>
      <t>⁸</t>
    </r>
  </si>
  <si>
    <r>
      <t>Area of ROW across golden-cheeked warbler modeled habitat designated as 1-Low and 2-Moderate Low Quality (acres)</t>
    </r>
    <r>
      <rPr>
        <sz val="10"/>
        <color theme="1"/>
        <rFont val="Calibri"/>
        <family val="2"/>
      </rPr>
      <t>⁸</t>
    </r>
  </si>
  <si>
    <r>
      <t>Area of ROW across golden-cheeked warbler modeled habitat designated as 3-Moderate High and 4-High Quality (acres)</t>
    </r>
    <r>
      <rPr>
        <sz val="10"/>
        <color theme="1"/>
        <rFont val="Calibri"/>
        <family val="2"/>
      </rPr>
      <t>⁸</t>
    </r>
  </si>
  <si>
    <t>54</t>
  </si>
  <si>
    <t>55</t>
  </si>
  <si>
    <t>56</t>
  </si>
  <si>
    <t>57</t>
  </si>
  <si>
    <t>BB</t>
  </si>
  <si>
    <t>CC</t>
  </si>
  <si>
    <t>Sum of evaluation criteria 4, 5, and 6</t>
  </si>
  <si>
    <t>Percent of evaluation criteria 4, 5, and 6</t>
  </si>
  <si>
    <r>
      <t>Length of ROW parallel and adjacent to apparent property lines</t>
    </r>
    <r>
      <rPr>
        <sz val="10"/>
        <color theme="1"/>
        <rFont val="Calibri"/>
        <family val="2"/>
        <charset val="1"/>
      </rPr>
      <t>²</t>
    </r>
  </si>
  <si>
    <r>
      <t xml:space="preserve">Length of ROW across critical </t>
    </r>
    <r>
      <rPr>
        <sz val="10"/>
        <rFont val="Arial"/>
        <family val="2"/>
      </rPr>
      <t>habitat</t>
    </r>
    <r>
      <rPr>
        <sz val="10"/>
        <color theme="1"/>
        <rFont val="Arial"/>
        <family val="2"/>
      </rPr>
      <t xml:space="preserve"> of federally listed endangered or threatened species</t>
    </r>
  </si>
  <si>
    <t>42a</t>
  </si>
  <si>
    <t>46a</t>
  </si>
  <si>
    <t>46b</t>
  </si>
  <si>
    <t>49a</t>
  </si>
  <si>
    <t>B1</t>
  </si>
  <si>
    <t>C1</t>
  </si>
  <si>
    <t>D1</t>
  </si>
  <si>
    <t>G1</t>
  </si>
  <si>
    <t>I1</t>
  </si>
  <si>
    <t>J1</t>
  </si>
  <si>
    <t>M1</t>
  </si>
  <si>
    <t>T1</t>
  </si>
  <si>
    <t>X1</t>
  </si>
  <si>
    <t>Z1</t>
  </si>
  <si>
    <t>AA1</t>
  </si>
  <si>
    <t>DD</t>
  </si>
  <si>
    <t>EE</t>
  </si>
  <si>
    <t>26a</t>
  </si>
  <si>
    <t>F1</t>
  </si>
  <si>
    <t>N1</t>
  </si>
  <si>
    <t>Q1</t>
  </si>
  <si>
    <t>R1</t>
  </si>
  <si>
    <t>U1</t>
  </si>
  <si>
    <t>Estimated Costs for Transmission Line and Substation Facilities</t>
  </si>
  <si>
    <t>AA2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</si>
</sst>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x14ac:knownFonts="1">
    <font>
      <sz val="11"/>
      <color theme="1"/>
      <name val="Calibri"/>
      <family val="2"/>
      <scheme val="minor"/>
    </font>
    <font>
      <sz val="10"/>
      <color theme="1"/>
      <name val="Arial"/>
      <family val="2"/>
    </font>
    <font>
      <b/>
      <sz val="10"/>
      <color theme="1"/>
      <name val="Arial"/>
      <family val="2"/>
    </font>
    <font>
      <sz val="10"/>
      <color theme="1"/>
      <name val="Arial"/>
      <family val="2"/>
    </font>
    <font>
      <vertAlign val="superscript"/>
      <sz val="10"/>
      <color theme="1"/>
      <name val="Arial"/>
      <family val="2"/>
    </font>
    <font>
      <sz val="9"/>
      <color theme="1"/>
      <name val="Arial"/>
      <family val="2"/>
    </font>
    <font>
      <vertAlign val="superscript"/>
      <sz val="9"/>
      <color theme="1"/>
      <name val="Arial"/>
      <family val="2"/>
    </font>
    <font>
      <sz val="9"/>
      <color theme="1"/>
      <name val="Calibri"/>
      <family val="2"/>
      <scheme val="minor"/>
    </font>
    <font>
      <sz val="10"/>
      <color theme="1"/>
      <name val="Calibri"/>
      <family val="2"/>
      <charset val="1"/>
    </font>
    <font>
      <vertAlign val="superscript"/>
      <sz val="9"/>
      <name val="Arial"/>
      <family val="2"/>
    </font>
    <font>
      <sz val="9"/>
      <name val="Arial"/>
      <family val="2"/>
    </font>
    <font>
      <sz val="10"/>
      <name val="Arial"/>
      <family val="2"/>
    </font>
    <font>
      <sz val="10"/>
      <color theme="1"/>
      <name val="Calibri"/>
      <family val="2"/>
    </font>
    <font>
      <sz val="8"/>
      <name val="Calibri"/>
      <family val="2"/>
      <scheme val="minor"/>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149967955565050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wrapText="1"/>
    </xf>
    <xf numFmtId="0" fontId="2" fillId="0" borderId="0" xfId="0" applyFont="1"/>
    <xf numFmtId="0" fontId="3" fillId="0" borderId="1" xfId="0" applyFont="1" applyBorder="1" applyAlignment="1">
      <alignment horizontal="center" vertical="center"/>
    </xf>
    <xf numFmtId="0" fontId="3" fillId="0" borderId="1" xfId="0" applyFont="1" applyBorder="1"/>
    <xf numFmtId="0" fontId="3" fillId="0" borderId="0" xfId="0" applyFont="1"/>
    <xf numFmtId="0" fontId="3" fillId="0" borderId="1" xfId="0" applyFont="1" applyFill="1" applyBorder="1" applyAlignment="1">
      <alignment horizontal="center" vertical="center"/>
    </xf>
    <xf numFmtId="0" fontId="2" fillId="0" borderId="0" xfId="0" applyFont="1" applyFill="1" applyBorder="1" applyAlignment="1">
      <alignment horizontal="center" wrapText="1"/>
    </xf>
    <xf numFmtId="0" fontId="3" fillId="0" borderId="1" xfId="0" applyFont="1" applyFill="1" applyBorder="1"/>
    <xf numFmtId="0" fontId="3" fillId="0" borderId="0" xfId="0" applyFont="1" applyFill="1"/>
    <xf numFmtId="0" fontId="3" fillId="0" borderId="1" xfId="0" applyFont="1" applyFill="1" applyBorder="1" applyAlignment="1">
      <alignment horizontal="center"/>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2" fontId="3" fillId="0" borderId="1" xfId="0" applyNumberFormat="1" applyFont="1" applyBorder="1" applyAlignment="1">
      <alignment horizontal="center" vertical="center"/>
    </xf>
    <xf numFmtId="2" fontId="3" fillId="0" borderId="1" xfId="0" applyNumberFormat="1" applyFont="1" applyFill="1" applyBorder="1" applyAlignment="1">
      <alignment horizontal="center" vertical="center"/>
    </xf>
    <xf numFmtId="9" fontId="3" fillId="0" borderId="1" xfId="0" applyNumberFormat="1" applyFont="1" applyBorder="1" applyAlignment="1">
      <alignment horizontal="center" vertical="center"/>
    </xf>
    <xf numFmtId="9" fontId="3" fillId="0" borderId="1" xfId="0" applyNumberFormat="1" applyFont="1" applyFill="1" applyBorder="1" applyAlignment="1">
      <alignment horizontal="center" vertical="center"/>
    </xf>
    <xf numFmtId="0" fontId="3" fillId="4" borderId="0" xfId="0" applyFont="1" applyFill="1"/>
    <xf numFmtId="2" fontId="3" fillId="3"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xf>
    <xf numFmtId="0" fontId="5" fillId="0" borderId="0" xfId="0" applyFont="1"/>
    <xf numFmtId="2" fontId="0" fillId="0" borderId="1" xfId="0" applyNumberFormat="1" applyFill="1" applyBorder="1" applyAlignment="1">
      <alignment horizontal="center" vertical="center"/>
    </xf>
    <xf numFmtId="0" fontId="0" fillId="0" borderId="1" xfId="0" applyFill="1" applyBorder="1" applyAlignment="1">
      <alignment horizontal="center" vertical="center"/>
    </xf>
    <xf numFmtId="2" fontId="3" fillId="0" borderId="7"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0" fillId="0" borderId="0" xfId="0" applyFill="1" applyAlignment="1">
      <alignment horizontal="center" vertical="center"/>
    </xf>
    <xf numFmtId="0" fontId="2" fillId="5" borderId="1" xfId="0" applyFont="1" applyFill="1" applyBorder="1" applyAlignment="1">
      <alignment horizontal="center" wrapText="1"/>
    </xf>
    <xf numFmtId="0" fontId="3" fillId="0" borderId="1" xfId="0" applyFont="1" applyFill="1" applyBorder="1" applyAlignment="1"/>
    <xf numFmtId="0" fontId="2" fillId="0" borderId="0" xfId="0" applyFont="1" applyFill="1"/>
    <xf numFmtId="0" fontId="1" fillId="0" borderId="1" xfId="0" applyFont="1" applyFill="1" applyBorder="1" applyAlignment="1">
      <alignment horizontal="center" vertical="center"/>
    </xf>
    <xf numFmtId="0" fontId="1" fillId="0" borderId="0" xfId="0" applyFont="1"/>
    <xf numFmtId="2" fontId="1" fillId="0" borderId="7" xfId="0" applyNumberFormat="1" applyFont="1" applyBorder="1" applyAlignment="1">
      <alignment horizontal="center" vertical="center"/>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9" fontId="1" fillId="0" borderId="1" xfId="0" applyNumberFormat="1" applyFont="1" applyBorder="1" applyAlignment="1">
      <alignment horizontal="center" vertical="center"/>
    </xf>
    <xf numFmtId="0" fontId="1" fillId="3" borderId="1" xfId="0" applyFont="1" applyFill="1" applyBorder="1" applyAlignment="1">
      <alignment horizontal="center" vertical="center"/>
    </xf>
    <xf numFmtId="0" fontId="1" fillId="0" borderId="7" xfId="0" applyFont="1" applyBorder="1" applyAlignment="1">
      <alignment horizontal="center" vertical="center"/>
    </xf>
    <xf numFmtId="2" fontId="1" fillId="0" borderId="7" xfId="0" applyNumberFormat="1" applyFont="1" applyFill="1" applyBorder="1" applyAlignment="1">
      <alignment horizontal="center" vertical="center"/>
    </xf>
    <xf numFmtId="0" fontId="2" fillId="0" borderId="5" xfId="0" applyFont="1" applyBorder="1" applyAlignment="1">
      <alignment horizontal="left" wrapText="1"/>
    </xf>
    <xf numFmtId="0" fontId="9" fillId="0" borderId="0" xfId="0" applyFont="1" applyFill="1" applyAlignment="1">
      <alignment horizontal="left" vertical="center" wrapText="1"/>
    </xf>
    <xf numFmtId="0" fontId="6" fillId="0" borderId="0" xfId="0" applyFont="1" applyAlignment="1">
      <alignment horizontal="left" vertical="center" wrapText="1"/>
    </xf>
    <xf numFmtId="0" fontId="2" fillId="5" borderId="2" xfId="0" applyFont="1" applyFill="1" applyBorder="1" applyAlignment="1">
      <alignment horizontal="left"/>
    </xf>
    <xf numFmtId="0" fontId="2" fillId="5" borderId="6" xfId="0" applyFont="1" applyFill="1" applyBorder="1" applyAlignment="1">
      <alignment horizontal="left"/>
    </xf>
    <xf numFmtId="0" fontId="2" fillId="3" borderId="4" xfId="0" applyFont="1" applyFill="1" applyBorder="1" applyAlignment="1">
      <alignment horizontal="left"/>
    </xf>
    <xf numFmtId="0" fontId="2" fillId="3" borderId="0"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5" fillId="0" borderId="0" xfId="0" applyFont="1" applyBorder="1" applyAlignment="1">
      <alignment horizontal="left" vertical="center" wrapText="1"/>
    </xf>
    <xf numFmtId="0" fontId="7" fillId="0" borderId="0" xfId="0" applyFont="1" applyAlignment="1">
      <alignment horizontal="left" vertical="center" wrapText="1"/>
    </xf>
    <xf numFmtId="0" fontId="2" fillId="2" borderId="2" xfId="0" applyFont="1" applyFill="1" applyBorder="1" applyAlignment="1">
      <alignment horizontal="left"/>
    </xf>
    <xf numFmtId="0" fontId="2" fillId="2" borderId="6" xfId="0" applyFont="1" applyFill="1" applyBorder="1" applyAlignment="1">
      <alignment horizontal="left"/>
    </xf>
    <xf numFmtId="0" fontId="2" fillId="2" borderId="1" xfId="0" applyFont="1" applyFill="1" applyBorder="1" applyAlignment="1">
      <alignment horizontal="left"/>
    </xf>
    <xf numFmtId="0" fontId="2" fillId="3" borderId="1" xfId="0" applyFont="1" applyFill="1" applyBorder="1" applyAlignment="1">
      <alignment horizontal="left"/>
    </xf>
  </cellXfs>
  <cellStyles count="1">
    <cellStyle name="Normal" xfId="0" builtinId="0"/>
  </cellStyles>
  <dxfs count="0"/>
  <tableStyles count="0" defaultTableStyle="TableStyleMedium9" defaultPivotStyle="PivotStyleLight16"/>
  <colors>
    <mruColors>
      <color rgb="FFFDF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7"/>
  <sheetViews>
    <sheetView tabSelected="1" topLeftCell="S1" zoomScale="80" zoomScaleNormal="80" workbookViewId="0">
      <pane ySplit="838" activePane="bottomLeft"/>
      <selection activeCell="AH1" sqref="AH1:AH1048576"/>
      <selection pane="bottomLeft" activeCell="AH31" sqref="AH31"/>
    </sheetView>
  </sheetViews>
  <sheetFormatPr defaultColWidth="9.09765625" defaultRowHeight="12.9" x14ac:dyDescent="0.25"/>
  <cols>
    <col min="1" max="1" width="4.8984375" style="5" customWidth="1"/>
    <col min="2" max="2" width="127.3984375" style="5" customWidth="1"/>
    <col min="3" max="3" width="8.3984375" style="5" customWidth="1"/>
    <col min="4" max="6" width="8.3984375" style="9" customWidth="1"/>
    <col min="7" max="7" width="8.3984375" style="5" customWidth="1"/>
    <col min="8" max="9" width="8.3984375" style="9" customWidth="1"/>
    <col min="10" max="10" width="8.3984375" style="5" customWidth="1"/>
    <col min="11" max="11" width="8.59765625" style="9" customWidth="1"/>
    <col min="12" max="12" width="8.3984375" style="9" customWidth="1"/>
    <col min="13" max="14" width="8.3984375" style="5" customWidth="1"/>
    <col min="15" max="16" width="8.3984375" style="9" customWidth="1"/>
    <col min="17" max="18" width="8.3984375" style="5" customWidth="1"/>
    <col min="19" max="20" width="8.3984375" style="9" customWidth="1"/>
    <col min="21" max="21" width="8.3984375" style="5" customWidth="1"/>
    <col min="22" max="23" width="8.3984375" style="9" customWidth="1"/>
    <col min="24" max="25" width="8.3984375" style="5" customWidth="1"/>
    <col min="26" max="26" width="8.3984375" style="9" customWidth="1"/>
    <col min="27" max="27" width="8.3984375" style="5" customWidth="1"/>
    <col min="28" max="29" width="9.09765625" style="9" customWidth="1"/>
    <col min="30" max="31" width="9.09765625" style="5" customWidth="1"/>
    <col min="32" max="33" width="9.09765625" style="9"/>
    <col min="34" max="34" width="9.09765625" style="30"/>
    <col min="35" max="16384" width="9.09765625" style="5"/>
  </cols>
  <sheetData>
    <row r="1" spans="1:46" ht="25.25" customHeight="1" x14ac:dyDescent="0.25">
      <c r="A1" s="38" t="s">
        <v>5</v>
      </c>
      <c r="B1" s="38"/>
    </row>
    <row r="2" spans="1:46" s="28" customFormat="1" ht="11.95" customHeight="1" x14ac:dyDescent="0.25">
      <c r="A2" s="41" t="s">
        <v>6</v>
      </c>
      <c r="B2" s="42"/>
      <c r="C2" s="26" t="s">
        <v>40</v>
      </c>
      <c r="D2" s="26" t="s">
        <v>125</v>
      </c>
      <c r="E2" s="26" t="s">
        <v>126</v>
      </c>
      <c r="F2" s="26" t="s">
        <v>127</v>
      </c>
      <c r="G2" s="26" t="s">
        <v>41</v>
      </c>
      <c r="H2" s="26" t="s">
        <v>139</v>
      </c>
      <c r="I2" s="26" t="s">
        <v>128</v>
      </c>
      <c r="J2" s="26" t="s">
        <v>42</v>
      </c>
      <c r="K2" s="26" t="s">
        <v>129</v>
      </c>
      <c r="L2" s="26" t="s">
        <v>130</v>
      </c>
      <c r="M2" s="26" t="s">
        <v>43</v>
      </c>
      <c r="N2" s="26" t="s">
        <v>44</v>
      </c>
      <c r="O2" s="26" t="s">
        <v>131</v>
      </c>
      <c r="P2" s="26" t="s">
        <v>140</v>
      </c>
      <c r="Q2" s="26" t="s">
        <v>45</v>
      </c>
      <c r="R2" s="26" t="s">
        <v>46</v>
      </c>
      <c r="S2" s="26" t="s">
        <v>141</v>
      </c>
      <c r="T2" s="26" t="s">
        <v>142</v>
      </c>
      <c r="U2" s="26" t="s">
        <v>47</v>
      </c>
      <c r="V2" s="26" t="s">
        <v>132</v>
      </c>
      <c r="W2" s="26" t="s">
        <v>143</v>
      </c>
      <c r="X2" s="26" t="s">
        <v>48</v>
      </c>
      <c r="Y2" s="26" t="s">
        <v>49</v>
      </c>
      <c r="Z2" s="26" t="s">
        <v>133</v>
      </c>
      <c r="AA2" s="26" t="s">
        <v>50</v>
      </c>
      <c r="AB2" s="26" t="s">
        <v>134</v>
      </c>
      <c r="AC2" s="26" t="s">
        <v>135</v>
      </c>
      <c r="AD2" s="26" t="s">
        <v>115</v>
      </c>
      <c r="AE2" s="26" t="s">
        <v>116</v>
      </c>
      <c r="AF2" s="26" t="s">
        <v>136</v>
      </c>
      <c r="AG2" s="26" t="s">
        <v>137</v>
      </c>
      <c r="AH2" s="26" t="s">
        <v>145</v>
      </c>
    </row>
    <row r="3" spans="1:46" s="9" customFormat="1" x14ac:dyDescent="0.25">
      <c r="A3" s="6"/>
      <c r="B3" s="8" t="s">
        <v>144</v>
      </c>
      <c r="C3" s="14"/>
      <c r="D3" s="23"/>
      <c r="E3" s="23"/>
      <c r="F3" s="23"/>
      <c r="G3" s="14"/>
      <c r="H3" s="14"/>
      <c r="I3" s="23"/>
      <c r="J3" s="14"/>
      <c r="K3" s="23"/>
      <c r="L3" s="23"/>
      <c r="M3" s="14"/>
      <c r="N3" s="14"/>
      <c r="O3" s="23"/>
      <c r="P3" s="14"/>
      <c r="Q3" s="14"/>
      <c r="R3" s="14"/>
      <c r="S3" s="14"/>
      <c r="T3" s="14"/>
      <c r="U3" s="14"/>
      <c r="V3" s="23"/>
      <c r="W3" s="14"/>
      <c r="X3" s="14"/>
      <c r="Y3" s="14"/>
      <c r="Z3" s="23"/>
      <c r="AA3" s="14"/>
      <c r="AB3" s="23"/>
      <c r="AC3" s="23"/>
      <c r="AD3" s="14"/>
      <c r="AE3" s="14"/>
      <c r="AF3" s="23"/>
      <c r="AG3" s="23"/>
      <c r="AH3" s="37"/>
    </row>
    <row r="4" spans="1:46" s="9" customFormat="1" x14ac:dyDescent="0.25">
      <c r="A4" s="6">
        <v>1</v>
      </c>
      <c r="B4" s="8" t="s">
        <v>4</v>
      </c>
      <c r="C4" s="14">
        <v>6.6634695683198304</v>
      </c>
      <c r="D4" s="23">
        <v>6.1893388684234303</v>
      </c>
      <c r="E4" s="23">
        <v>5.77493411534806</v>
      </c>
      <c r="F4" s="23">
        <v>5.2181003474127099</v>
      </c>
      <c r="G4" s="14">
        <v>6.6186557487664004</v>
      </c>
      <c r="H4" s="14">
        <v>5.6584492039436096</v>
      </c>
      <c r="I4" s="23">
        <v>6.2047912180506701</v>
      </c>
      <c r="J4" s="14">
        <v>6.3205527032852196</v>
      </c>
      <c r="K4" s="23">
        <v>5.0273585434234596</v>
      </c>
      <c r="L4" s="23">
        <v>5.4554178972344101</v>
      </c>
      <c r="M4" s="14">
        <v>5.2916319669521199</v>
      </c>
      <c r="N4" s="14">
        <v>6.9120211961329296</v>
      </c>
      <c r="O4" s="23">
        <v>5.8458126349872499</v>
      </c>
      <c r="P4" s="14">
        <v>5.3304596655050602</v>
      </c>
      <c r="Q4" s="14">
        <v>6.8299768748998702</v>
      </c>
      <c r="R4" s="14">
        <v>4.8917959617844202</v>
      </c>
      <c r="S4" s="14">
        <v>5.56</v>
      </c>
      <c r="T4" s="14">
        <v>4.76</v>
      </c>
      <c r="U4" s="14">
        <v>6.73300733592359</v>
      </c>
      <c r="V4" s="23">
        <v>5.9327631614501399</v>
      </c>
      <c r="W4" s="14">
        <v>6.36</v>
      </c>
      <c r="X4" s="14">
        <v>6.5973520010848903</v>
      </c>
      <c r="Y4" s="14">
        <v>6.25221555146741</v>
      </c>
      <c r="Z4" s="23">
        <v>5.3353987864821297</v>
      </c>
      <c r="AA4" s="14">
        <v>5.2345987083941701</v>
      </c>
      <c r="AB4" s="23">
        <v>4.5331715322904902</v>
      </c>
      <c r="AC4" s="23">
        <v>4.8218506078032597</v>
      </c>
      <c r="AD4" s="14">
        <v>4.7277548166700498</v>
      </c>
      <c r="AE4" s="14">
        <v>5.2346628247986704</v>
      </c>
      <c r="AF4" s="23">
        <v>4.6362705612321102</v>
      </c>
      <c r="AG4" s="23">
        <v>4.9946397758939698</v>
      </c>
      <c r="AH4" s="31">
        <v>4.8915407469599996</v>
      </c>
    </row>
    <row r="5" spans="1:46" s="9" customFormat="1" x14ac:dyDescent="0.25">
      <c r="A5" s="6">
        <v>2</v>
      </c>
      <c r="B5" s="8" t="s">
        <v>95</v>
      </c>
      <c r="C5" s="29">
        <v>72</v>
      </c>
      <c r="D5" s="29">
        <v>64</v>
      </c>
      <c r="E5" s="29">
        <v>49</v>
      </c>
      <c r="F5" s="29">
        <v>44</v>
      </c>
      <c r="G5" s="29">
        <v>61</v>
      </c>
      <c r="H5" s="29">
        <v>18</v>
      </c>
      <c r="I5" s="29">
        <v>53</v>
      </c>
      <c r="J5" s="29">
        <v>62</v>
      </c>
      <c r="K5" s="29">
        <v>44</v>
      </c>
      <c r="L5" s="29">
        <v>42</v>
      </c>
      <c r="M5" s="29">
        <v>39</v>
      </c>
      <c r="N5" s="29">
        <v>38</v>
      </c>
      <c r="O5" s="29">
        <v>44</v>
      </c>
      <c r="P5" s="29">
        <v>17</v>
      </c>
      <c r="Q5" s="29">
        <v>33</v>
      </c>
      <c r="R5" s="29">
        <v>17</v>
      </c>
      <c r="S5" s="29">
        <v>12</v>
      </c>
      <c r="T5" s="29">
        <v>13</v>
      </c>
      <c r="U5" s="29">
        <v>29</v>
      </c>
      <c r="V5" s="29">
        <v>37</v>
      </c>
      <c r="W5" s="29">
        <v>12</v>
      </c>
      <c r="X5" s="29">
        <v>32</v>
      </c>
      <c r="Y5" s="29">
        <v>29</v>
      </c>
      <c r="Z5" s="29">
        <v>41</v>
      </c>
      <c r="AA5" s="29">
        <v>40</v>
      </c>
      <c r="AB5" s="29">
        <v>31</v>
      </c>
      <c r="AC5" s="29">
        <v>31</v>
      </c>
      <c r="AD5" s="29">
        <v>27</v>
      </c>
      <c r="AE5" s="29">
        <v>57</v>
      </c>
      <c r="AF5" s="29">
        <v>33</v>
      </c>
      <c r="AG5" s="29">
        <v>32</v>
      </c>
      <c r="AH5" s="29">
        <v>30</v>
      </c>
    </row>
    <row r="6" spans="1:46" s="9" customFormat="1" x14ac:dyDescent="0.25">
      <c r="A6" s="6">
        <v>3</v>
      </c>
      <c r="B6" s="8" t="s">
        <v>8</v>
      </c>
      <c r="C6" s="6">
        <v>0</v>
      </c>
      <c r="D6" s="6">
        <v>0</v>
      </c>
      <c r="E6" s="6">
        <v>0</v>
      </c>
      <c r="F6" s="6">
        <v>0</v>
      </c>
      <c r="G6" s="6">
        <v>0</v>
      </c>
      <c r="H6" s="6">
        <v>0</v>
      </c>
      <c r="I6" s="6">
        <v>0</v>
      </c>
      <c r="J6" s="6">
        <v>0</v>
      </c>
      <c r="K6" s="6">
        <v>0</v>
      </c>
      <c r="L6" s="6">
        <v>0</v>
      </c>
      <c r="M6" s="6">
        <v>0</v>
      </c>
      <c r="N6" s="6">
        <v>0</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32">
        <v>0</v>
      </c>
    </row>
    <row r="7" spans="1:46" s="9" customFormat="1" x14ac:dyDescent="0.25">
      <c r="A7" s="6">
        <v>4</v>
      </c>
      <c r="B7" s="8" t="s">
        <v>9</v>
      </c>
      <c r="C7" s="6">
        <v>0</v>
      </c>
      <c r="D7" s="6">
        <v>0</v>
      </c>
      <c r="E7" s="6">
        <v>0</v>
      </c>
      <c r="F7" s="6">
        <v>0</v>
      </c>
      <c r="G7" s="6">
        <v>0</v>
      </c>
      <c r="H7" s="6">
        <v>0</v>
      </c>
      <c r="I7" s="6">
        <v>0</v>
      </c>
      <c r="J7" s="6">
        <v>0</v>
      </c>
      <c r="K7" s="6">
        <v>0</v>
      </c>
      <c r="L7" s="6">
        <v>0</v>
      </c>
      <c r="M7" s="6">
        <v>0</v>
      </c>
      <c r="N7" s="6">
        <v>0</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32">
        <v>0</v>
      </c>
    </row>
    <row r="8" spans="1:46" s="9" customFormat="1" x14ac:dyDescent="0.25">
      <c r="A8" s="6">
        <v>5</v>
      </c>
      <c r="B8" s="8" t="s">
        <v>96</v>
      </c>
      <c r="C8" s="14">
        <v>1.78858926289492</v>
      </c>
      <c r="D8" s="14">
        <v>1.0034859221190999</v>
      </c>
      <c r="E8" s="14">
        <v>2.43373089653439</v>
      </c>
      <c r="F8" s="14">
        <v>2.1275894559805999</v>
      </c>
      <c r="G8" s="14">
        <v>2.4507423703797699</v>
      </c>
      <c r="H8" s="14">
        <v>1.4814520117121499</v>
      </c>
      <c r="I8" s="14">
        <v>1.3520043737401399</v>
      </c>
      <c r="J8" s="14">
        <v>1.8873181659920999</v>
      </c>
      <c r="K8" s="14">
        <v>2.0065377911404401</v>
      </c>
      <c r="L8" s="14">
        <v>2.2563273396643102</v>
      </c>
      <c r="M8" s="14">
        <v>1.8608648464762201</v>
      </c>
      <c r="N8" s="14">
        <v>2.2084610806465599</v>
      </c>
      <c r="O8" s="14">
        <v>2.7553017435551301</v>
      </c>
      <c r="P8" s="14">
        <v>1.1534624732736001</v>
      </c>
      <c r="Q8" s="14">
        <v>2.9060838826741602</v>
      </c>
      <c r="R8" s="14">
        <v>0.85028959839491103</v>
      </c>
      <c r="S8" s="14">
        <v>1.3858502488703901</v>
      </c>
      <c r="T8" s="14">
        <v>0.85028959839491103</v>
      </c>
      <c r="U8" s="14">
        <v>2.5668076031142402</v>
      </c>
      <c r="V8" s="14">
        <v>0.50733627858475805</v>
      </c>
      <c r="W8" s="14">
        <v>1.1978858325652599</v>
      </c>
      <c r="X8" s="14">
        <v>2.6029110077954698</v>
      </c>
      <c r="Y8" s="14">
        <v>2.6029110077954698</v>
      </c>
      <c r="Z8" s="14">
        <v>0.78891048404979902</v>
      </c>
      <c r="AA8" s="14">
        <v>3.0103886981955301</v>
      </c>
      <c r="AB8" s="14">
        <v>1.59900650685544</v>
      </c>
      <c r="AC8" s="14">
        <v>1.8487960553793099</v>
      </c>
      <c r="AD8" s="14">
        <v>1.45333356219121</v>
      </c>
      <c r="AE8" s="14">
        <v>1.9419598266656</v>
      </c>
      <c r="AF8" s="14">
        <v>1.8771397609907099</v>
      </c>
      <c r="AG8" s="14">
        <v>2.1269293095145798</v>
      </c>
      <c r="AH8" s="33">
        <v>1.8487960553793099</v>
      </c>
    </row>
    <row r="9" spans="1:46" s="9" customFormat="1" ht="13.3" customHeight="1" x14ac:dyDescent="0.3">
      <c r="A9" s="6">
        <v>6</v>
      </c>
      <c r="B9" s="8" t="s">
        <v>119</v>
      </c>
      <c r="C9" s="14">
        <v>3.71473465893094</v>
      </c>
      <c r="D9" s="14">
        <v>3.1860696021855599</v>
      </c>
      <c r="E9" s="14">
        <v>1.39109478411542</v>
      </c>
      <c r="F9" s="14">
        <v>1.4928723156071499</v>
      </c>
      <c r="G9" s="14">
        <v>2.53854640484826</v>
      </c>
      <c r="H9" s="14">
        <v>2.4861119700467098</v>
      </c>
      <c r="I9" s="14">
        <v>1.9591958642721401</v>
      </c>
      <c r="J9" s="14">
        <v>3.19788355857558</v>
      </c>
      <c r="K9" s="14">
        <v>1.5845540651804999</v>
      </c>
      <c r="L9" s="14">
        <v>0.782849678049089</v>
      </c>
      <c r="M9" s="14">
        <v>1.84696221864734</v>
      </c>
      <c r="N9" s="14">
        <v>2.1753097738657701</v>
      </c>
      <c r="O9" s="14">
        <v>1.4928723156071499</v>
      </c>
      <c r="P9" s="14">
        <v>2.4861119700467098</v>
      </c>
      <c r="Q9" s="14">
        <v>1.29964978166187</v>
      </c>
      <c r="R9" s="14">
        <v>2.6227450603942799</v>
      </c>
      <c r="S9" s="14">
        <v>2.4393028637861098</v>
      </c>
      <c r="T9" s="14">
        <v>2.2115235214929201</v>
      </c>
      <c r="U9" s="14">
        <v>0.73828024036046502</v>
      </c>
      <c r="V9" s="14">
        <v>3.9562675283773099</v>
      </c>
      <c r="W9" s="14">
        <v>2.5398710767113499</v>
      </c>
      <c r="X9" s="14">
        <v>2.2140942835878801</v>
      </c>
      <c r="Y9" s="14">
        <v>1.02506133310809</v>
      </c>
      <c r="Z9" s="14">
        <v>2.6720015220318301</v>
      </c>
      <c r="AA9" s="14">
        <v>1.2576396669318499</v>
      </c>
      <c r="AB9" s="14">
        <v>1.4928723156071499</v>
      </c>
      <c r="AC9" s="14">
        <v>0.87453142762244496</v>
      </c>
      <c r="AD9" s="14">
        <v>1.84696221864734</v>
      </c>
      <c r="AE9" s="14">
        <v>1.9018083397980201</v>
      </c>
      <c r="AF9" s="14">
        <v>1.39109478411542</v>
      </c>
      <c r="AG9" s="14">
        <v>0.68107214655736104</v>
      </c>
      <c r="AH9" s="33">
        <v>0.74</v>
      </c>
    </row>
    <row r="10" spans="1:46" s="17" customFormat="1" ht="13.3" customHeight="1" x14ac:dyDescent="0.25">
      <c r="A10" s="6">
        <v>7</v>
      </c>
      <c r="B10" s="8" t="s">
        <v>117</v>
      </c>
      <c r="C10" s="14">
        <f>SUM(C7:C9)</f>
        <v>5.5033239218258601</v>
      </c>
      <c r="D10" s="14">
        <f t="shared" ref="D10:F10" si="0">SUM(D7:D9)</f>
        <v>4.1895555243046596</v>
      </c>
      <c r="E10" s="14">
        <f t="shared" si="0"/>
        <v>3.82482568064981</v>
      </c>
      <c r="F10" s="14">
        <f t="shared" si="0"/>
        <v>3.6204617715877498</v>
      </c>
      <c r="G10" s="14">
        <f t="shared" ref="G10:AF10" si="1">SUM(G7:G9)</f>
        <v>4.9892887752280295</v>
      </c>
      <c r="H10" s="14">
        <f>SUM(H7:H9)</f>
        <v>3.9675639817588597</v>
      </c>
      <c r="I10" s="14">
        <f t="shared" ref="I10" si="2">SUM(I7:I9)</f>
        <v>3.31120023801228</v>
      </c>
      <c r="J10" s="14">
        <f t="shared" si="1"/>
        <v>5.0852017245676802</v>
      </c>
      <c r="K10" s="14">
        <f t="shared" si="1"/>
        <v>3.59109185632094</v>
      </c>
      <c r="L10" s="14">
        <f t="shared" si="1"/>
        <v>3.0391770177133992</v>
      </c>
      <c r="M10" s="14">
        <f t="shared" si="1"/>
        <v>3.7078270651235599</v>
      </c>
      <c r="N10" s="14">
        <f t="shared" si="1"/>
        <v>4.3837708545123295</v>
      </c>
      <c r="O10" s="14">
        <f t="shared" si="1"/>
        <v>4.2481740591622801</v>
      </c>
      <c r="P10" s="14">
        <f>SUM(P7:P9)</f>
        <v>3.6395744433203099</v>
      </c>
      <c r="Q10" s="14">
        <f t="shared" si="1"/>
        <v>4.2057336643360301</v>
      </c>
      <c r="R10" s="14">
        <f t="shared" ref="R10:W10" si="3">SUM(R7:R9)</f>
        <v>3.4730346587891909</v>
      </c>
      <c r="S10" s="14">
        <f t="shared" si="3"/>
        <v>3.8251531126564999</v>
      </c>
      <c r="T10" s="14">
        <f t="shared" si="3"/>
        <v>3.0618131198878311</v>
      </c>
      <c r="U10" s="14">
        <f t="shared" si="3"/>
        <v>3.3050878434747051</v>
      </c>
      <c r="V10" s="14">
        <f t="shared" si="3"/>
        <v>4.4636038069620678</v>
      </c>
      <c r="W10" s="14">
        <f t="shared" si="3"/>
        <v>3.7377569092766096</v>
      </c>
      <c r="X10" s="14">
        <f t="shared" si="1"/>
        <v>4.8170052913833494</v>
      </c>
      <c r="Y10" s="14">
        <f t="shared" si="1"/>
        <v>3.6279723409035598</v>
      </c>
      <c r="Z10" s="14">
        <f t="shared" si="1"/>
        <v>3.460912006081629</v>
      </c>
      <c r="AA10" s="14">
        <f t="shared" si="1"/>
        <v>4.26802836512738</v>
      </c>
      <c r="AB10" s="14">
        <f t="shared" si="1"/>
        <v>3.0918788224625899</v>
      </c>
      <c r="AC10" s="14">
        <f t="shared" si="1"/>
        <v>2.7233274830017549</v>
      </c>
      <c r="AD10" s="14">
        <f t="shared" si="1"/>
        <v>3.30029578083855</v>
      </c>
      <c r="AE10" s="14">
        <f t="shared" si="1"/>
        <v>3.8437681664636201</v>
      </c>
      <c r="AF10" s="14">
        <f t="shared" si="1"/>
        <v>3.2682345451061297</v>
      </c>
      <c r="AG10" s="14">
        <f>SUM(AG7:AG9)</f>
        <v>2.8080014560719411</v>
      </c>
      <c r="AH10" s="33">
        <f>SUM(AH7:AH9)</f>
        <v>2.5887960553793099</v>
      </c>
      <c r="AI10" s="9"/>
      <c r="AJ10" s="9"/>
      <c r="AK10" s="9"/>
      <c r="AL10" s="9"/>
      <c r="AM10" s="9"/>
      <c r="AN10" s="9"/>
      <c r="AO10" s="9"/>
      <c r="AP10" s="9"/>
      <c r="AQ10" s="9"/>
      <c r="AR10" s="9"/>
      <c r="AS10" s="9"/>
      <c r="AT10" s="9"/>
    </row>
    <row r="11" spans="1:46" s="17" customFormat="1" ht="13.3" customHeight="1" x14ac:dyDescent="0.25">
      <c r="A11" s="6">
        <v>8</v>
      </c>
      <c r="B11" s="8" t="s">
        <v>118</v>
      </c>
      <c r="C11" s="16">
        <f t="shared" ref="C11:AH11" si="4">SUM(C10/C4)</f>
        <v>0.82589465824085739</v>
      </c>
      <c r="D11" s="16">
        <f t="shared" si="4"/>
        <v>0.67689871460727402</v>
      </c>
      <c r="E11" s="16">
        <f t="shared" si="4"/>
        <v>0.66231503325458885</v>
      </c>
      <c r="F11" s="16">
        <f t="shared" si="4"/>
        <v>0.69382754844545735</v>
      </c>
      <c r="G11" s="16">
        <f t="shared" si="4"/>
        <v>0.75382206970923726</v>
      </c>
      <c r="H11" s="16">
        <f t="shared" si="4"/>
        <v>0.70117515219429705</v>
      </c>
      <c r="I11" s="16">
        <f t="shared" si="4"/>
        <v>0.53365216034658847</v>
      </c>
      <c r="J11" s="16">
        <f t="shared" si="4"/>
        <v>0.80455016567215021</v>
      </c>
      <c r="K11" s="16">
        <f t="shared" si="4"/>
        <v>0.71430987571368421</v>
      </c>
      <c r="L11" s="16">
        <f t="shared" si="4"/>
        <v>0.55709334737749261</v>
      </c>
      <c r="M11" s="16">
        <f t="shared" si="4"/>
        <v>0.70069632360679801</v>
      </c>
      <c r="N11" s="16">
        <f t="shared" si="4"/>
        <v>0.63422416253076874</v>
      </c>
      <c r="O11" s="16">
        <f t="shared" si="4"/>
        <v>0.72670376633984368</v>
      </c>
      <c r="P11" s="16">
        <f t="shared" si="4"/>
        <v>0.68278810303603732</v>
      </c>
      <c r="Q11" s="16">
        <f t="shared" si="4"/>
        <v>0.61577568143635741</v>
      </c>
      <c r="R11" s="16">
        <f t="shared" si="4"/>
        <v>0.70997128374142238</v>
      </c>
      <c r="S11" s="16">
        <f t="shared" si="4"/>
        <v>0.68797717853534179</v>
      </c>
      <c r="T11" s="16">
        <f t="shared" si="4"/>
        <v>0.6432380503966032</v>
      </c>
      <c r="U11" s="16">
        <f t="shared" si="4"/>
        <v>0.49087839632085217</v>
      </c>
      <c r="V11" s="16">
        <f t="shared" si="4"/>
        <v>0.75236507601814218</v>
      </c>
      <c r="W11" s="16">
        <f t="shared" si="4"/>
        <v>0.58769762724474994</v>
      </c>
      <c r="X11" s="16">
        <f t="shared" si="4"/>
        <v>0.73014222836544496</v>
      </c>
      <c r="Y11" s="16">
        <f t="shared" si="4"/>
        <v>0.58026987570063315</v>
      </c>
      <c r="Z11" s="16">
        <f t="shared" si="4"/>
        <v>0.64866978919181506</v>
      </c>
      <c r="AA11" s="16">
        <f t="shared" si="4"/>
        <v>0.8153496768115569</v>
      </c>
      <c r="AB11" s="16">
        <f t="shared" si="4"/>
        <v>0.68205643674382344</v>
      </c>
      <c r="AC11" s="16">
        <f t="shared" si="4"/>
        <v>0.56478885484228003</v>
      </c>
      <c r="AD11" s="16">
        <f t="shared" si="4"/>
        <v>0.69806830278120946</v>
      </c>
      <c r="AE11" s="16">
        <f t="shared" si="4"/>
        <v>0.73429145202135437</v>
      </c>
      <c r="AF11" s="16">
        <f t="shared" si="4"/>
        <v>0.70492748469743782</v>
      </c>
      <c r="AG11" s="16">
        <f t="shared" si="4"/>
        <v>0.56220299802688944</v>
      </c>
      <c r="AH11" s="34">
        <f t="shared" si="4"/>
        <v>0.52923939292301669</v>
      </c>
      <c r="AI11" s="9"/>
      <c r="AJ11" s="9"/>
      <c r="AK11" s="9"/>
      <c r="AL11" s="9"/>
      <c r="AM11" s="9"/>
      <c r="AN11" s="9"/>
      <c r="AO11" s="9"/>
      <c r="AP11" s="9"/>
      <c r="AQ11" s="9"/>
      <c r="AR11" s="9"/>
      <c r="AS11" s="9"/>
      <c r="AT11" s="9"/>
    </row>
    <row r="12" spans="1:46" s="9" customFormat="1" x14ac:dyDescent="0.25">
      <c r="A12" s="6">
        <v>9</v>
      </c>
      <c r="B12" s="8" t="s">
        <v>10</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32">
        <v>0</v>
      </c>
    </row>
    <row r="13" spans="1:46" s="9" customFormat="1" x14ac:dyDescent="0.25">
      <c r="A13" s="6">
        <v>10</v>
      </c>
      <c r="B13" s="8" t="s">
        <v>24</v>
      </c>
      <c r="C13" s="6">
        <v>0</v>
      </c>
      <c r="D13" s="6">
        <v>0</v>
      </c>
      <c r="E13" s="6">
        <v>0</v>
      </c>
      <c r="F13" s="6">
        <v>0</v>
      </c>
      <c r="G13" s="6">
        <v>0</v>
      </c>
      <c r="H13" s="6">
        <v>0</v>
      </c>
      <c r="I13" s="6">
        <v>0</v>
      </c>
      <c r="J13" s="6">
        <v>0</v>
      </c>
      <c r="K13" s="6">
        <v>0</v>
      </c>
      <c r="L13" s="6">
        <v>0</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32">
        <v>0</v>
      </c>
    </row>
    <row r="14" spans="1:46" s="9" customFormat="1" x14ac:dyDescent="0.25">
      <c r="A14" s="6">
        <v>11</v>
      </c>
      <c r="B14" s="8" t="s">
        <v>11</v>
      </c>
      <c r="C14" s="6">
        <v>0</v>
      </c>
      <c r="D14" s="6">
        <v>0</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32">
        <v>0</v>
      </c>
    </row>
    <row r="15" spans="1:46" s="9" customFormat="1" x14ac:dyDescent="0.25">
      <c r="A15" s="6">
        <v>12</v>
      </c>
      <c r="B15" s="8" t="s">
        <v>12</v>
      </c>
      <c r="C15" s="14">
        <v>0.61060598074282402</v>
      </c>
      <c r="D15" s="14">
        <v>0.76349737798959605</v>
      </c>
      <c r="E15" s="14">
        <v>1.6902434981559</v>
      </c>
      <c r="F15" s="14">
        <v>0.76688215726970399</v>
      </c>
      <c r="G15" s="14">
        <v>0.693504363714469</v>
      </c>
      <c r="H15" s="14">
        <v>0.89268098056943801</v>
      </c>
      <c r="I15" s="14">
        <v>0.65264645819846101</v>
      </c>
      <c r="J15" s="14">
        <v>0.49975506095168898</v>
      </c>
      <c r="K15" s="14">
        <v>0.67305655469270598</v>
      </c>
      <c r="L15" s="14">
        <v>0.67305655469270598</v>
      </c>
      <c r="M15" s="14">
        <v>0.50539681065408204</v>
      </c>
      <c r="N15" s="14">
        <v>0.38380932087057701</v>
      </c>
      <c r="O15" s="14">
        <v>1.08581619226391</v>
      </c>
      <c r="P15" s="14">
        <v>0.70985813604934</v>
      </c>
      <c r="Q15" s="14">
        <v>0.42443278634401299</v>
      </c>
      <c r="R15" s="14">
        <v>0.36159387094921902</v>
      </c>
      <c r="S15" s="14">
        <v>0.24000638116571399</v>
      </c>
      <c r="T15" s="14">
        <v>0.36159387094921902</v>
      </c>
      <c r="U15" s="14">
        <v>7.6168521243892395E-2</v>
      </c>
      <c r="V15" s="14">
        <v>0.279174198097839</v>
      </c>
      <c r="W15" s="14">
        <v>0.24000638116571399</v>
      </c>
      <c r="X15" s="14">
        <v>0</v>
      </c>
      <c r="Y15" s="14">
        <v>7.6168521243892395E-2</v>
      </c>
      <c r="Z15" s="14">
        <v>0.58874783192791402</v>
      </c>
      <c r="AA15" s="14">
        <v>0.92531303880481697</v>
      </c>
      <c r="AB15" s="14">
        <v>0.54114064187363897</v>
      </c>
      <c r="AC15" s="14">
        <v>0.54114064187363897</v>
      </c>
      <c r="AD15" s="14">
        <v>0.37348089783501398</v>
      </c>
      <c r="AE15" s="14">
        <v>0.62356031472501905</v>
      </c>
      <c r="AF15" s="14">
        <v>1.0462980225946299</v>
      </c>
      <c r="AG15" s="14">
        <v>1.0462980225946299</v>
      </c>
      <c r="AH15" s="33">
        <v>0.54114064187363897</v>
      </c>
    </row>
    <row r="16" spans="1:46" s="9" customFormat="1" x14ac:dyDescent="0.25">
      <c r="A16" s="6">
        <v>13</v>
      </c>
      <c r="B16" s="8" t="s">
        <v>13</v>
      </c>
      <c r="C16" s="6">
        <v>0</v>
      </c>
      <c r="D16" s="6">
        <v>0</v>
      </c>
      <c r="E16" s="6">
        <v>0</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32">
        <v>0</v>
      </c>
    </row>
    <row r="17" spans="1:34" s="9" customFormat="1" x14ac:dyDescent="0.25">
      <c r="A17" s="6">
        <v>14</v>
      </c>
      <c r="B17" s="8" t="s">
        <v>100</v>
      </c>
      <c r="C17" s="6">
        <v>0</v>
      </c>
      <c r="D17" s="6">
        <v>0</v>
      </c>
      <c r="E17" s="6">
        <v>0</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32">
        <v>0</v>
      </c>
    </row>
    <row r="18" spans="1:34" s="9" customFormat="1" x14ac:dyDescent="0.25">
      <c r="A18" s="6">
        <v>15</v>
      </c>
      <c r="B18" s="8" t="s">
        <v>19</v>
      </c>
      <c r="C18" s="6">
        <v>0</v>
      </c>
      <c r="D18" s="6">
        <v>0</v>
      </c>
      <c r="E18" s="6">
        <v>0</v>
      </c>
      <c r="F18" s="6">
        <v>0</v>
      </c>
      <c r="G18" s="6">
        <v>0</v>
      </c>
      <c r="H18" s="6">
        <v>0</v>
      </c>
      <c r="I18" s="6">
        <v>0</v>
      </c>
      <c r="J18" s="6">
        <v>0</v>
      </c>
      <c r="K18" s="6">
        <v>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32">
        <v>0</v>
      </c>
    </row>
    <row r="19" spans="1:34" s="9" customFormat="1" x14ac:dyDescent="0.25">
      <c r="A19" s="6">
        <v>16</v>
      </c>
      <c r="B19" s="8" t="s">
        <v>98</v>
      </c>
      <c r="C19" s="6">
        <v>0</v>
      </c>
      <c r="D19" s="6">
        <v>0</v>
      </c>
      <c r="E19" s="6">
        <v>0</v>
      </c>
      <c r="F19" s="6">
        <v>0</v>
      </c>
      <c r="G19" s="6">
        <v>0</v>
      </c>
      <c r="H19" s="6">
        <v>0</v>
      </c>
      <c r="I19" s="6">
        <v>0</v>
      </c>
      <c r="J19" s="6">
        <v>0</v>
      </c>
      <c r="K19" s="6">
        <v>0</v>
      </c>
      <c r="L19" s="6">
        <v>0</v>
      </c>
      <c r="M19" s="6">
        <v>0</v>
      </c>
      <c r="N19" s="6">
        <v>0</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32">
        <v>0</v>
      </c>
    </row>
    <row r="20" spans="1:34" s="9" customFormat="1" x14ac:dyDescent="0.25">
      <c r="A20" s="6">
        <v>17</v>
      </c>
      <c r="B20" s="8" t="s">
        <v>97</v>
      </c>
      <c r="C20" s="6">
        <v>0</v>
      </c>
      <c r="D20" s="6">
        <v>0</v>
      </c>
      <c r="E20" s="6">
        <v>0</v>
      </c>
      <c r="F20" s="6">
        <v>0</v>
      </c>
      <c r="G20" s="6">
        <v>0</v>
      </c>
      <c r="H20" s="6">
        <v>0</v>
      </c>
      <c r="I20" s="6">
        <v>0</v>
      </c>
      <c r="J20" s="6">
        <v>0</v>
      </c>
      <c r="K20" s="6">
        <v>0</v>
      </c>
      <c r="L20" s="6">
        <v>0</v>
      </c>
      <c r="M20" s="6">
        <v>0</v>
      </c>
      <c r="N20" s="6">
        <v>0</v>
      </c>
      <c r="O20" s="6">
        <v>0</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32">
        <v>0</v>
      </c>
    </row>
    <row r="21" spans="1:34" s="9" customFormat="1" x14ac:dyDescent="0.25">
      <c r="A21" s="6">
        <v>18</v>
      </c>
      <c r="B21" s="8" t="s">
        <v>7</v>
      </c>
      <c r="C21" s="6">
        <v>0</v>
      </c>
      <c r="D21" s="6">
        <v>0</v>
      </c>
      <c r="E21" s="6">
        <v>0</v>
      </c>
      <c r="F21" s="6">
        <v>0</v>
      </c>
      <c r="G21" s="6">
        <v>0</v>
      </c>
      <c r="H21" s="6">
        <v>0</v>
      </c>
      <c r="I21" s="6">
        <v>0</v>
      </c>
      <c r="J21" s="6">
        <v>0</v>
      </c>
      <c r="K21" s="6">
        <v>0</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32">
        <v>0</v>
      </c>
    </row>
    <row r="22" spans="1:34" s="9" customFormat="1" x14ac:dyDescent="0.25">
      <c r="A22" s="6">
        <v>19</v>
      </c>
      <c r="B22" s="8" t="s">
        <v>20</v>
      </c>
      <c r="C22" s="6">
        <v>0</v>
      </c>
      <c r="D22" s="6">
        <v>0</v>
      </c>
      <c r="E22" s="6">
        <v>0</v>
      </c>
      <c r="F22" s="6">
        <v>0</v>
      </c>
      <c r="G22" s="6">
        <v>0</v>
      </c>
      <c r="H22" s="6">
        <v>0</v>
      </c>
      <c r="I22" s="6">
        <v>0</v>
      </c>
      <c r="J22" s="6">
        <v>0</v>
      </c>
      <c r="K22" s="6">
        <v>0</v>
      </c>
      <c r="L22" s="6">
        <v>0</v>
      </c>
      <c r="M22" s="6">
        <v>0</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32">
        <v>0</v>
      </c>
    </row>
    <row r="23" spans="1:34" s="9" customFormat="1" x14ac:dyDescent="0.25">
      <c r="A23" s="6">
        <v>20</v>
      </c>
      <c r="B23" s="8" t="s">
        <v>21</v>
      </c>
      <c r="C23" s="6">
        <v>0</v>
      </c>
      <c r="D23" s="6">
        <v>0</v>
      </c>
      <c r="E23" s="6">
        <v>0</v>
      </c>
      <c r="F23" s="6">
        <v>0</v>
      </c>
      <c r="G23" s="6">
        <v>0</v>
      </c>
      <c r="H23" s="6">
        <v>0</v>
      </c>
      <c r="I23" s="6">
        <v>0</v>
      </c>
      <c r="J23" s="6">
        <v>0</v>
      </c>
      <c r="K23" s="6">
        <v>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32">
        <v>0</v>
      </c>
    </row>
    <row r="24" spans="1:34" s="9" customFormat="1" x14ac:dyDescent="0.25">
      <c r="A24" s="6">
        <v>21</v>
      </c>
      <c r="B24" s="8" t="s">
        <v>25</v>
      </c>
      <c r="C24" s="6">
        <v>0</v>
      </c>
      <c r="D24" s="6">
        <v>1</v>
      </c>
      <c r="E24" s="6">
        <v>1</v>
      </c>
      <c r="F24" s="6">
        <v>1</v>
      </c>
      <c r="G24" s="6">
        <v>0</v>
      </c>
      <c r="H24" s="6">
        <v>1</v>
      </c>
      <c r="I24" s="6">
        <v>1</v>
      </c>
      <c r="J24" s="6">
        <v>0</v>
      </c>
      <c r="K24" s="6">
        <v>1</v>
      </c>
      <c r="L24" s="6">
        <v>1</v>
      </c>
      <c r="M24" s="6">
        <v>0</v>
      </c>
      <c r="N24" s="6">
        <v>0</v>
      </c>
      <c r="O24" s="6">
        <v>1</v>
      </c>
      <c r="P24" s="6">
        <v>1</v>
      </c>
      <c r="Q24" s="6">
        <v>0</v>
      </c>
      <c r="R24" s="6">
        <v>1</v>
      </c>
      <c r="S24" s="6">
        <v>1</v>
      </c>
      <c r="T24" s="6">
        <v>1</v>
      </c>
      <c r="U24" s="6">
        <v>0</v>
      </c>
      <c r="V24" s="6">
        <v>2</v>
      </c>
      <c r="W24" s="6">
        <v>1</v>
      </c>
      <c r="X24" s="6">
        <v>0</v>
      </c>
      <c r="Y24" s="6">
        <v>0</v>
      </c>
      <c r="Z24" s="6">
        <v>0</v>
      </c>
      <c r="AA24" s="6">
        <v>1</v>
      </c>
      <c r="AB24" s="6">
        <v>1</v>
      </c>
      <c r="AC24" s="6">
        <v>1</v>
      </c>
      <c r="AD24" s="6">
        <v>0</v>
      </c>
      <c r="AE24" s="6">
        <v>0</v>
      </c>
      <c r="AF24" s="6">
        <v>1</v>
      </c>
      <c r="AG24" s="6">
        <v>1</v>
      </c>
      <c r="AH24" s="32">
        <v>1</v>
      </c>
    </row>
    <row r="25" spans="1:34" s="9" customFormat="1" ht="13.45" x14ac:dyDescent="0.3">
      <c r="A25" s="6">
        <v>22</v>
      </c>
      <c r="B25" s="27" t="s">
        <v>102</v>
      </c>
      <c r="C25" s="6">
        <v>1</v>
      </c>
      <c r="D25" s="6">
        <v>1</v>
      </c>
      <c r="E25" s="6">
        <v>1</v>
      </c>
      <c r="F25" s="6">
        <v>1</v>
      </c>
      <c r="G25" s="6">
        <v>1</v>
      </c>
      <c r="H25" s="6">
        <v>1</v>
      </c>
      <c r="I25" s="6">
        <v>1</v>
      </c>
      <c r="J25" s="6">
        <v>1</v>
      </c>
      <c r="K25" s="6">
        <v>1</v>
      </c>
      <c r="L25" s="6">
        <v>1</v>
      </c>
      <c r="M25" s="6">
        <v>1</v>
      </c>
      <c r="N25" s="6">
        <v>1</v>
      </c>
      <c r="O25" s="6">
        <v>1</v>
      </c>
      <c r="P25" s="6">
        <v>1</v>
      </c>
      <c r="Q25" s="6">
        <v>1</v>
      </c>
      <c r="R25" s="6">
        <v>1</v>
      </c>
      <c r="S25" s="6">
        <v>1</v>
      </c>
      <c r="T25" s="6">
        <v>1</v>
      </c>
      <c r="U25" s="6">
        <v>1</v>
      </c>
      <c r="V25" s="6">
        <v>1</v>
      </c>
      <c r="W25" s="6">
        <v>1</v>
      </c>
      <c r="X25" s="6">
        <v>1</v>
      </c>
      <c r="Y25" s="6">
        <v>1</v>
      </c>
      <c r="Z25" s="6">
        <v>1</v>
      </c>
      <c r="AA25" s="6">
        <v>1</v>
      </c>
      <c r="AB25" s="6">
        <v>1</v>
      </c>
      <c r="AC25" s="6">
        <v>1</v>
      </c>
      <c r="AD25" s="6">
        <v>1</v>
      </c>
      <c r="AE25" s="6">
        <v>1</v>
      </c>
      <c r="AF25" s="6">
        <v>1</v>
      </c>
      <c r="AG25" s="6">
        <v>1</v>
      </c>
      <c r="AH25" s="32">
        <v>1</v>
      </c>
    </row>
    <row r="26" spans="1:34" s="9" customFormat="1" ht="13.45" x14ac:dyDescent="0.3">
      <c r="A26" s="6">
        <v>23</v>
      </c>
      <c r="B26" s="27" t="s">
        <v>103</v>
      </c>
      <c r="C26" s="6">
        <v>0</v>
      </c>
      <c r="D26" s="6">
        <v>0</v>
      </c>
      <c r="E26" s="6">
        <v>0</v>
      </c>
      <c r="F26" s="6">
        <v>0</v>
      </c>
      <c r="G26" s="6">
        <v>0</v>
      </c>
      <c r="H26" s="6">
        <v>0</v>
      </c>
      <c r="I26" s="6">
        <v>0</v>
      </c>
      <c r="J26" s="6">
        <v>0</v>
      </c>
      <c r="K26" s="6">
        <v>0</v>
      </c>
      <c r="L26" s="6">
        <v>0</v>
      </c>
      <c r="M26" s="6">
        <v>0</v>
      </c>
      <c r="N26" s="6">
        <v>0</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32">
        <v>0</v>
      </c>
    </row>
    <row r="27" spans="1:34" s="9" customFormat="1" ht="13.3" customHeight="1" x14ac:dyDescent="0.25">
      <c r="A27" s="6">
        <v>24</v>
      </c>
      <c r="B27" s="8" t="s">
        <v>26</v>
      </c>
      <c r="C27" s="6">
        <v>0</v>
      </c>
      <c r="D27" s="6">
        <v>0</v>
      </c>
      <c r="E27" s="6">
        <v>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s="6">
        <v>0</v>
      </c>
      <c r="AA27" s="6">
        <v>0</v>
      </c>
      <c r="AB27" s="6">
        <v>0</v>
      </c>
      <c r="AC27" s="6">
        <v>0</v>
      </c>
      <c r="AD27" s="6">
        <v>0</v>
      </c>
      <c r="AE27" s="6">
        <v>0</v>
      </c>
      <c r="AF27" s="6">
        <v>0</v>
      </c>
      <c r="AG27" s="6">
        <v>0</v>
      </c>
      <c r="AH27" s="32">
        <v>0</v>
      </c>
    </row>
    <row r="28" spans="1:34" s="9" customFormat="1" x14ac:dyDescent="0.25">
      <c r="A28" s="6">
        <v>25</v>
      </c>
      <c r="B28" s="8" t="s">
        <v>27</v>
      </c>
      <c r="C28" s="6">
        <v>0</v>
      </c>
      <c r="D28" s="6">
        <v>0</v>
      </c>
      <c r="E28" s="6">
        <v>0</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c r="AE28" s="6">
        <v>0</v>
      </c>
      <c r="AF28" s="6">
        <v>0</v>
      </c>
      <c r="AG28" s="6">
        <v>0</v>
      </c>
      <c r="AH28" s="32">
        <v>0</v>
      </c>
    </row>
    <row r="29" spans="1:34" s="9" customFormat="1" x14ac:dyDescent="0.25">
      <c r="A29" s="6">
        <v>26</v>
      </c>
      <c r="B29" s="8" t="s">
        <v>28</v>
      </c>
      <c r="C29" s="6">
        <v>0</v>
      </c>
      <c r="D29" s="6">
        <v>0</v>
      </c>
      <c r="E29" s="6">
        <v>0</v>
      </c>
      <c r="F29" s="6">
        <v>0</v>
      </c>
      <c r="G29" s="6">
        <v>0</v>
      </c>
      <c r="H29" s="6">
        <v>0</v>
      </c>
      <c r="I29" s="6">
        <v>0</v>
      </c>
      <c r="J29" s="6">
        <v>0</v>
      </c>
      <c r="K29" s="6">
        <v>0</v>
      </c>
      <c r="L29" s="6">
        <v>0</v>
      </c>
      <c r="M29" s="6">
        <v>0</v>
      </c>
      <c r="N29" s="6">
        <v>0</v>
      </c>
      <c r="O29" s="6">
        <v>0</v>
      </c>
      <c r="P29" s="6">
        <v>0</v>
      </c>
      <c r="Q29" s="6">
        <v>0</v>
      </c>
      <c r="R29" s="6">
        <v>0</v>
      </c>
      <c r="S29" s="6">
        <v>0</v>
      </c>
      <c r="T29" s="6">
        <v>0</v>
      </c>
      <c r="U29" s="6">
        <v>0</v>
      </c>
      <c r="V29" s="6">
        <v>0</v>
      </c>
      <c r="W29" s="6">
        <v>0</v>
      </c>
      <c r="X29" s="6">
        <v>0</v>
      </c>
      <c r="Y29" s="6">
        <v>0</v>
      </c>
      <c r="Z29" s="6">
        <v>0</v>
      </c>
      <c r="AA29" s="6">
        <v>0</v>
      </c>
      <c r="AB29" s="6">
        <v>0</v>
      </c>
      <c r="AC29" s="6">
        <v>0</v>
      </c>
      <c r="AD29" s="6">
        <v>0</v>
      </c>
      <c r="AE29" s="6">
        <v>0</v>
      </c>
      <c r="AF29" s="6">
        <v>0</v>
      </c>
      <c r="AG29" s="6">
        <v>0</v>
      </c>
      <c r="AH29" s="32">
        <v>0</v>
      </c>
    </row>
    <row r="30" spans="1:34" s="9" customFormat="1" x14ac:dyDescent="0.25">
      <c r="A30" s="6">
        <v>27</v>
      </c>
      <c r="B30" s="8" t="s">
        <v>29</v>
      </c>
      <c r="C30" s="6">
        <v>0</v>
      </c>
      <c r="D30" s="6">
        <v>0</v>
      </c>
      <c r="E30" s="6">
        <v>1</v>
      </c>
      <c r="F30" s="6">
        <v>1</v>
      </c>
      <c r="G30" s="6">
        <v>0</v>
      </c>
      <c r="H30" s="6">
        <v>0</v>
      </c>
      <c r="I30" s="6">
        <v>0</v>
      </c>
      <c r="J30" s="6">
        <v>0</v>
      </c>
      <c r="K30" s="6">
        <v>1</v>
      </c>
      <c r="L30" s="6">
        <v>1</v>
      </c>
      <c r="M30" s="6">
        <v>0</v>
      </c>
      <c r="N30" s="6">
        <v>0</v>
      </c>
      <c r="O30" s="6">
        <v>1</v>
      </c>
      <c r="P30" s="6">
        <v>0</v>
      </c>
      <c r="Q30" s="6">
        <v>1</v>
      </c>
      <c r="R30" s="6">
        <v>0</v>
      </c>
      <c r="S30" s="6">
        <v>0</v>
      </c>
      <c r="T30" s="6">
        <v>0</v>
      </c>
      <c r="U30" s="6">
        <v>1</v>
      </c>
      <c r="V30" s="6">
        <v>1</v>
      </c>
      <c r="W30" s="6">
        <v>0</v>
      </c>
      <c r="X30" s="6">
        <v>1</v>
      </c>
      <c r="Y30" s="6">
        <v>1</v>
      </c>
      <c r="Z30" s="6">
        <v>0</v>
      </c>
      <c r="AA30" s="6">
        <v>1</v>
      </c>
      <c r="AB30" s="6">
        <v>1</v>
      </c>
      <c r="AC30" s="6">
        <v>1</v>
      </c>
      <c r="AD30" s="6">
        <v>0</v>
      </c>
      <c r="AE30" s="6">
        <v>1</v>
      </c>
      <c r="AF30" s="6">
        <v>1</v>
      </c>
      <c r="AG30" s="6">
        <v>1</v>
      </c>
      <c r="AH30" s="32">
        <v>1</v>
      </c>
    </row>
    <row r="31" spans="1:34" s="9" customFormat="1" x14ac:dyDescent="0.25">
      <c r="A31" s="6">
        <v>28</v>
      </c>
      <c r="B31" s="8" t="s">
        <v>106</v>
      </c>
      <c r="C31" s="29">
        <v>6</v>
      </c>
      <c r="D31" s="29">
        <v>4</v>
      </c>
      <c r="E31" s="29">
        <v>2</v>
      </c>
      <c r="F31" s="29">
        <v>3</v>
      </c>
      <c r="G31" s="29">
        <v>3</v>
      </c>
      <c r="H31" s="29">
        <v>6</v>
      </c>
      <c r="I31" s="29">
        <v>4</v>
      </c>
      <c r="J31" s="29">
        <v>5</v>
      </c>
      <c r="K31" s="29">
        <v>3</v>
      </c>
      <c r="L31" s="29">
        <v>3</v>
      </c>
      <c r="M31" s="29">
        <v>3</v>
      </c>
      <c r="N31" s="29">
        <v>3</v>
      </c>
      <c r="O31" s="29">
        <v>4</v>
      </c>
      <c r="P31" s="29">
        <v>6</v>
      </c>
      <c r="Q31" s="29">
        <v>3</v>
      </c>
      <c r="R31" s="29">
        <v>4</v>
      </c>
      <c r="S31" s="29">
        <v>5</v>
      </c>
      <c r="T31" s="29">
        <v>5</v>
      </c>
      <c r="U31" s="29">
        <v>2</v>
      </c>
      <c r="V31" s="29">
        <v>6</v>
      </c>
      <c r="W31" s="29">
        <v>5</v>
      </c>
      <c r="X31" s="29">
        <v>0</v>
      </c>
      <c r="Y31" s="29">
        <v>2</v>
      </c>
      <c r="Z31" s="29">
        <v>2</v>
      </c>
      <c r="AA31" s="29">
        <v>1</v>
      </c>
      <c r="AB31" s="29">
        <v>2</v>
      </c>
      <c r="AC31" s="29">
        <v>2</v>
      </c>
      <c r="AD31" s="29">
        <v>2</v>
      </c>
      <c r="AE31" s="29">
        <v>2</v>
      </c>
      <c r="AF31" s="29">
        <v>1</v>
      </c>
      <c r="AG31" s="29">
        <v>1</v>
      </c>
      <c r="AH31" s="29">
        <v>2</v>
      </c>
    </row>
    <row r="32" spans="1:34" s="9" customFormat="1" x14ac:dyDescent="0.25">
      <c r="A32" s="6">
        <v>29</v>
      </c>
      <c r="B32" s="8" t="s">
        <v>30</v>
      </c>
      <c r="C32" s="6">
        <v>0</v>
      </c>
      <c r="D32" s="6">
        <v>0</v>
      </c>
      <c r="E32" s="6">
        <v>0</v>
      </c>
      <c r="F32" s="6">
        <v>0</v>
      </c>
      <c r="G32" s="6">
        <v>0</v>
      </c>
      <c r="H32" s="6">
        <v>0</v>
      </c>
      <c r="I32" s="6">
        <v>0</v>
      </c>
      <c r="J32" s="6">
        <v>0</v>
      </c>
      <c r="K32" s="6">
        <v>0</v>
      </c>
      <c r="L32" s="6">
        <v>0</v>
      </c>
      <c r="M32" s="6">
        <v>0</v>
      </c>
      <c r="N32" s="6">
        <v>0</v>
      </c>
      <c r="O32" s="6">
        <v>0</v>
      </c>
      <c r="P32" s="6">
        <v>0</v>
      </c>
      <c r="Q32" s="6">
        <v>0</v>
      </c>
      <c r="R32" s="6">
        <v>0</v>
      </c>
      <c r="S32" s="6">
        <v>0</v>
      </c>
      <c r="T32" s="6">
        <v>0</v>
      </c>
      <c r="U32" s="6">
        <v>0</v>
      </c>
      <c r="V32" s="6">
        <v>0</v>
      </c>
      <c r="W32" s="6">
        <v>0</v>
      </c>
      <c r="X32" s="6">
        <v>0</v>
      </c>
      <c r="Y32" s="6">
        <v>0</v>
      </c>
      <c r="Z32" s="6">
        <v>0</v>
      </c>
      <c r="AA32" s="6">
        <v>0</v>
      </c>
      <c r="AB32" s="6">
        <v>0</v>
      </c>
      <c r="AC32" s="6">
        <v>0</v>
      </c>
      <c r="AD32" s="6">
        <v>0</v>
      </c>
      <c r="AE32" s="6">
        <v>0</v>
      </c>
      <c r="AF32" s="6">
        <v>0</v>
      </c>
      <c r="AG32" s="6">
        <v>0</v>
      </c>
      <c r="AH32" s="32">
        <v>0</v>
      </c>
    </row>
    <row r="33" spans="1:34" s="9" customFormat="1" x14ac:dyDescent="0.25">
      <c r="A33" s="43" t="s">
        <v>0</v>
      </c>
      <c r="B33" s="44"/>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35"/>
    </row>
    <row r="34" spans="1:34" s="9" customFormat="1" ht="15.05" x14ac:dyDescent="0.25">
      <c r="A34" s="6">
        <v>30</v>
      </c>
      <c r="B34" s="8" t="s">
        <v>37</v>
      </c>
      <c r="C34" s="3">
        <v>0</v>
      </c>
      <c r="D34" s="6">
        <v>0</v>
      </c>
      <c r="E34" s="6">
        <v>0</v>
      </c>
      <c r="F34" s="6">
        <v>0</v>
      </c>
      <c r="G34" s="3">
        <v>0</v>
      </c>
      <c r="H34" s="6">
        <v>0</v>
      </c>
      <c r="I34" s="24">
        <v>0</v>
      </c>
      <c r="J34" s="3">
        <v>0</v>
      </c>
      <c r="K34" s="24">
        <v>0</v>
      </c>
      <c r="L34" s="24">
        <v>0</v>
      </c>
      <c r="M34" s="3">
        <v>0</v>
      </c>
      <c r="N34" s="3">
        <v>0</v>
      </c>
      <c r="O34" s="24">
        <v>0</v>
      </c>
      <c r="P34" s="6">
        <v>0</v>
      </c>
      <c r="Q34" s="3">
        <v>0</v>
      </c>
      <c r="R34" s="3">
        <v>0</v>
      </c>
      <c r="S34" s="6">
        <v>0</v>
      </c>
      <c r="T34" s="6">
        <v>0</v>
      </c>
      <c r="U34" s="3">
        <v>0</v>
      </c>
      <c r="V34" s="24">
        <v>0</v>
      </c>
      <c r="W34" s="6">
        <v>0</v>
      </c>
      <c r="X34" s="3">
        <v>0</v>
      </c>
      <c r="Y34" s="3">
        <v>0</v>
      </c>
      <c r="Z34" s="24">
        <v>0</v>
      </c>
      <c r="AA34" s="3">
        <v>0</v>
      </c>
      <c r="AB34" s="24">
        <v>0</v>
      </c>
      <c r="AC34" s="24">
        <v>0</v>
      </c>
      <c r="AD34" s="6">
        <v>0</v>
      </c>
      <c r="AE34" s="6">
        <v>0</v>
      </c>
      <c r="AF34" s="24">
        <v>0</v>
      </c>
      <c r="AG34" s="24">
        <v>0</v>
      </c>
      <c r="AH34" s="36">
        <v>0</v>
      </c>
    </row>
    <row r="35" spans="1:34" s="9" customFormat="1" ht="15.05" x14ac:dyDescent="0.25">
      <c r="A35" s="6">
        <v>31</v>
      </c>
      <c r="B35" s="8" t="s">
        <v>38</v>
      </c>
      <c r="C35" s="3">
        <v>0</v>
      </c>
      <c r="D35" s="6">
        <v>0</v>
      </c>
      <c r="E35" s="6">
        <v>0</v>
      </c>
      <c r="F35" s="6">
        <v>0</v>
      </c>
      <c r="G35" s="3">
        <v>0</v>
      </c>
      <c r="H35" s="6">
        <v>0</v>
      </c>
      <c r="I35" s="6">
        <v>0</v>
      </c>
      <c r="J35" s="3">
        <v>0</v>
      </c>
      <c r="K35" s="6">
        <v>0</v>
      </c>
      <c r="L35" s="6">
        <v>0</v>
      </c>
      <c r="M35" s="3">
        <v>0</v>
      </c>
      <c r="N35" s="3">
        <v>0</v>
      </c>
      <c r="O35" s="6">
        <v>0</v>
      </c>
      <c r="P35" s="6">
        <v>0</v>
      </c>
      <c r="Q35" s="3">
        <v>0</v>
      </c>
      <c r="R35" s="3">
        <v>0</v>
      </c>
      <c r="S35" s="6">
        <v>0</v>
      </c>
      <c r="T35" s="6">
        <v>0</v>
      </c>
      <c r="U35" s="3">
        <v>0</v>
      </c>
      <c r="V35" s="6">
        <v>0</v>
      </c>
      <c r="W35" s="6">
        <v>0</v>
      </c>
      <c r="X35" s="3">
        <v>0</v>
      </c>
      <c r="Y35" s="3">
        <v>0</v>
      </c>
      <c r="Z35" s="6">
        <v>0</v>
      </c>
      <c r="AA35" s="3">
        <v>0</v>
      </c>
      <c r="AB35" s="6">
        <v>0</v>
      </c>
      <c r="AC35" s="6">
        <v>0</v>
      </c>
      <c r="AD35" s="6">
        <v>0</v>
      </c>
      <c r="AE35" s="6">
        <v>0</v>
      </c>
      <c r="AF35" s="6">
        <v>0</v>
      </c>
      <c r="AG35" s="6">
        <v>0</v>
      </c>
      <c r="AH35" s="32">
        <v>0</v>
      </c>
    </row>
    <row r="36" spans="1:34" s="9" customFormat="1" ht="15.05" x14ac:dyDescent="0.25">
      <c r="A36" s="6">
        <v>32</v>
      </c>
      <c r="B36" s="8" t="s">
        <v>39</v>
      </c>
      <c r="C36" s="3">
        <v>0</v>
      </c>
      <c r="D36" s="6">
        <v>0</v>
      </c>
      <c r="E36" s="6">
        <v>0</v>
      </c>
      <c r="F36" s="6">
        <v>0</v>
      </c>
      <c r="G36" s="3">
        <v>0</v>
      </c>
      <c r="H36" s="6">
        <v>0</v>
      </c>
      <c r="I36" s="6">
        <v>0</v>
      </c>
      <c r="J36" s="3">
        <v>0</v>
      </c>
      <c r="K36" s="6">
        <v>0</v>
      </c>
      <c r="L36" s="6">
        <v>0</v>
      </c>
      <c r="M36" s="3">
        <v>0</v>
      </c>
      <c r="N36" s="3">
        <v>0</v>
      </c>
      <c r="O36" s="6">
        <v>0</v>
      </c>
      <c r="P36" s="6">
        <v>0</v>
      </c>
      <c r="Q36" s="3">
        <v>0</v>
      </c>
      <c r="R36" s="3">
        <v>0</v>
      </c>
      <c r="S36" s="6">
        <v>0</v>
      </c>
      <c r="T36" s="6">
        <v>0</v>
      </c>
      <c r="U36" s="3">
        <v>0</v>
      </c>
      <c r="V36" s="6">
        <v>0</v>
      </c>
      <c r="W36" s="6">
        <v>0</v>
      </c>
      <c r="X36" s="3">
        <v>0</v>
      </c>
      <c r="Y36" s="3">
        <v>0</v>
      </c>
      <c r="Z36" s="6">
        <v>0</v>
      </c>
      <c r="AA36" s="3">
        <v>0</v>
      </c>
      <c r="AB36" s="6">
        <v>0</v>
      </c>
      <c r="AC36" s="6">
        <v>0</v>
      </c>
      <c r="AD36" s="6">
        <v>0</v>
      </c>
      <c r="AE36" s="6">
        <v>0</v>
      </c>
      <c r="AF36" s="6">
        <v>0</v>
      </c>
      <c r="AG36" s="6">
        <v>0</v>
      </c>
      <c r="AH36" s="32">
        <v>0</v>
      </c>
    </row>
    <row r="37" spans="1:34" s="9" customFormat="1" x14ac:dyDescent="0.25">
      <c r="A37" s="43" t="s">
        <v>1</v>
      </c>
      <c r="B37" s="44"/>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35"/>
    </row>
    <row r="38" spans="1:34" s="9" customFormat="1" x14ac:dyDescent="0.25">
      <c r="A38" s="10">
        <v>33</v>
      </c>
      <c r="B38" s="8" t="s">
        <v>14</v>
      </c>
      <c r="C38" s="14">
        <v>5.2742464170997598</v>
      </c>
      <c r="D38" s="23">
        <v>5.0632446437304202</v>
      </c>
      <c r="E38" s="23">
        <v>3.4795630590771598</v>
      </c>
      <c r="F38" s="23">
        <v>3.9433238230708101</v>
      </c>
      <c r="G38" s="14">
        <v>5.2401703999277203</v>
      </c>
      <c r="H38" s="14">
        <v>4.6979971956973596</v>
      </c>
      <c r="I38" s="23">
        <v>5.0984269354104903</v>
      </c>
      <c r="J38" s="14">
        <v>5.0333087471722902</v>
      </c>
      <c r="K38" s="23">
        <v>3.8551478501459302</v>
      </c>
      <c r="L38" s="23">
        <v>4.2009579509025698</v>
      </c>
      <c r="M38" s="14">
        <v>4.4037961641663896</v>
      </c>
      <c r="N38" s="14">
        <v>6.1443072719927896</v>
      </c>
      <c r="O38" s="23">
        <v>4.24034081676563</v>
      </c>
      <c r="P38" s="14">
        <v>4.5599999999999996</v>
      </c>
      <c r="Q38" s="14">
        <v>6.24204085764244</v>
      </c>
      <c r="R38" s="14">
        <v>4.4192016119940503</v>
      </c>
      <c r="S38" s="14">
        <v>5.2665243132385404</v>
      </c>
      <c r="T38" s="14">
        <v>4.3499999999999996</v>
      </c>
      <c r="U38" s="14">
        <v>6.5056808324528896</v>
      </c>
      <c r="V38" s="23">
        <v>5.4558310277492099</v>
      </c>
      <c r="W38" s="14">
        <v>6.07</v>
      </c>
      <c r="X38" s="14">
        <v>6.5185857443270399</v>
      </c>
      <c r="Y38" s="14">
        <v>6.02908620683632</v>
      </c>
      <c r="Z38" s="23">
        <v>4.2540010287800003</v>
      </c>
      <c r="AA38" s="14">
        <v>3.7646033029316199</v>
      </c>
      <c r="AB38" s="23">
        <v>3.6000198523270699</v>
      </c>
      <c r="AC38" s="23">
        <v>3.8064496747855299</v>
      </c>
      <c r="AD38" s="14">
        <v>4.0789780271984402</v>
      </c>
      <c r="AE38" s="14">
        <v>4.2749435883563898</v>
      </c>
      <c r="AF38" s="23">
        <v>3.1217379025276402</v>
      </c>
      <c r="AG38" s="23">
        <v>3.3978578641351902</v>
      </c>
      <c r="AH38" s="31">
        <v>3.8761398139346199</v>
      </c>
    </row>
    <row r="39" spans="1:34" s="9" customFormat="1" x14ac:dyDescent="0.25">
      <c r="A39" s="10">
        <v>34</v>
      </c>
      <c r="B39" s="8" t="s">
        <v>15</v>
      </c>
      <c r="C39" s="6">
        <v>0</v>
      </c>
      <c r="D39" s="6">
        <v>0</v>
      </c>
      <c r="E39" s="6">
        <v>0</v>
      </c>
      <c r="F39" s="6">
        <v>0</v>
      </c>
      <c r="G39" s="6">
        <v>0</v>
      </c>
      <c r="H39" s="6">
        <v>0</v>
      </c>
      <c r="I39" s="6">
        <v>0</v>
      </c>
      <c r="J39" s="6">
        <v>0</v>
      </c>
      <c r="K39" s="6">
        <v>0</v>
      </c>
      <c r="L39" s="6">
        <v>0</v>
      </c>
      <c r="M39" s="6">
        <v>0</v>
      </c>
      <c r="N39" s="6">
        <v>0</v>
      </c>
      <c r="O39" s="6">
        <v>0</v>
      </c>
      <c r="P39" s="6">
        <v>0</v>
      </c>
      <c r="Q39" s="6">
        <v>0</v>
      </c>
      <c r="R39" s="6">
        <v>0</v>
      </c>
      <c r="S39" s="6">
        <v>0</v>
      </c>
      <c r="T39" s="6">
        <v>0</v>
      </c>
      <c r="U39" s="6">
        <v>0</v>
      </c>
      <c r="V39" s="6">
        <v>0</v>
      </c>
      <c r="W39" s="6">
        <v>0</v>
      </c>
      <c r="X39" s="6">
        <v>0</v>
      </c>
      <c r="Y39" s="6">
        <v>0</v>
      </c>
      <c r="Z39" s="6">
        <v>0</v>
      </c>
      <c r="AA39" s="6">
        <v>0</v>
      </c>
      <c r="AB39" s="6">
        <v>0</v>
      </c>
      <c r="AC39" s="6">
        <v>0</v>
      </c>
      <c r="AD39" s="6">
        <v>0</v>
      </c>
      <c r="AE39" s="6">
        <v>0</v>
      </c>
      <c r="AF39" s="6">
        <v>0</v>
      </c>
      <c r="AG39" s="6">
        <v>0</v>
      </c>
      <c r="AH39" s="32">
        <v>0</v>
      </c>
    </row>
    <row r="40" spans="1:34" s="9" customFormat="1" x14ac:dyDescent="0.25">
      <c r="A40" s="10">
        <v>35</v>
      </c>
      <c r="B40" s="8" t="s">
        <v>16</v>
      </c>
      <c r="C40" s="6">
        <v>0</v>
      </c>
      <c r="D40" s="6">
        <v>0</v>
      </c>
      <c r="E40" s="6">
        <v>0</v>
      </c>
      <c r="F40" s="6">
        <v>0</v>
      </c>
      <c r="G40" s="6">
        <v>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c r="Z40" s="6">
        <v>0</v>
      </c>
      <c r="AA40" s="6">
        <v>0</v>
      </c>
      <c r="AB40" s="6">
        <v>0</v>
      </c>
      <c r="AC40" s="6">
        <v>0</v>
      </c>
      <c r="AD40" s="6">
        <v>0</v>
      </c>
      <c r="AE40" s="6">
        <v>0</v>
      </c>
      <c r="AF40" s="6">
        <v>0</v>
      </c>
      <c r="AG40" s="6">
        <v>0</v>
      </c>
      <c r="AH40" s="32">
        <v>0</v>
      </c>
    </row>
    <row r="41" spans="1:34" s="9" customFormat="1" x14ac:dyDescent="0.25">
      <c r="A41" s="10">
        <v>36</v>
      </c>
      <c r="B41" s="8" t="s">
        <v>120</v>
      </c>
      <c r="C41" s="6">
        <v>0</v>
      </c>
      <c r="D41" s="6">
        <v>0</v>
      </c>
      <c r="E41" s="6">
        <v>0</v>
      </c>
      <c r="F41" s="6">
        <v>0</v>
      </c>
      <c r="G41" s="6">
        <v>0</v>
      </c>
      <c r="H41" s="6">
        <v>0</v>
      </c>
      <c r="I41" s="6">
        <v>0</v>
      </c>
      <c r="J41" s="6">
        <v>0</v>
      </c>
      <c r="K41" s="6">
        <v>0</v>
      </c>
      <c r="L41" s="6">
        <v>0</v>
      </c>
      <c r="M41" s="6">
        <v>0</v>
      </c>
      <c r="N41" s="6">
        <v>0</v>
      </c>
      <c r="O41" s="6">
        <v>0</v>
      </c>
      <c r="P41" s="6">
        <v>0</v>
      </c>
      <c r="Q41" s="6">
        <v>0</v>
      </c>
      <c r="R41" s="6">
        <v>0</v>
      </c>
      <c r="S41" s="6">
        <v>0</v>
      </c>
      <c r="T41" s="6">
        <v>0</v>
      </c>
      <c r="U41" s="6">
        <v>0</v>
      </c>
      <c r="V41" s="6">
        <v>0</v>
      </c>
      <c r="W41" s="6">
        <v>0</v>
      </c>
      <c r="X41" s="6">
        <v>0</v>
      </c>
      <c r="Y41" s="6">
        <v>0</v>
      </c>
      <c r="Z41" s="6">
        <v>0</v>
      </c>
      <c r="AA41" s="6">
        <v>0</v>
      </c>
      <c r="AB41" s="6">
        <v>0</v>
      </c>
      <c r="AC41" s="6">
        <v>0</v>
      </c>
      <c r="AD41" s="6">
        <v>0</v>
      </c>
      <c r="AE41" s="6">
        <v>0</v>
      </c>
      <c r="AF41" s="6">
        <v>0</v>
      </c>
      <c r="AG41" s="6">
        <v>0</v>
      </c>
      <c r="AH41" s="32">
        <v>0</v>
      </c>
    </row>
    <row r="42" spans="1:34" s="9" customFormat="1" ht="13.45" x14ac:dyDescent="0.3">
      <c r="A42" s="10">
        <v>37</v>
      </c>
      <c r="B42" s="8" t="s">
        <v>110</v>
      </c>
      <c r="C42" s="14">
        <v>13.883337000000001</v>
      </c>
      <c r="D42" s="6">
        <v>13.68</v>
      </c>
      <c r="E42" s="6">
        <v>10.74</v>
      </c>
      <c r="F42" s="6">
        <v>11.12</v>
      </c>
      <c r="G42" s="14">
        <v>12.294734999999999</v>
      </c>
      <c r="H42" s="14">
        <v>19.028985000000006</v>
      </c>
      <c r="I42" s="6">
        <v>12.78</v>
      </c>
      <c r="J42" s="14">
        <v>12.294734999999999</v>
      </c>
      <c r="K42" s="6">
        <v>8.92</v>
      </c>
      <c r="L42" s="6">
        <v>11.81</v>
      </c>
      <c r="M42" s="14">
        <v>25.081609</v>
      </c>
      <c r="N42" s="14">
        <v>14.38462</v>
      </c>
      <c r="O42" s="6">
        <v>11.12</v>
      </c>
      <c r="P42" s="14">
        <v>19.028985000000006</v>
      </c>
      <c r="Q42" s="14">
        <v>2.9454219999999998</v>
      </c>
      <c r="R42" s="14">
        <v>25.111854000000001</v>
      </c>
      <c r="S42" s="14">
        <v>5.5202400000000003</v>
      </c>
      <c r="T42" s="14">
        <v>19.028985000000006</v>
      </c>
      <c r="U42" s="14">
        <v>4.7704250000000004</v>
      </c>
      <c r="V42" s="6">
        <v>20.39</v>
      </c>
      <c r="W42" s="14">
        <v>8.31</v>
      </c>
      <c r="X42" s="14">
        <v>4.2785839999999995</v>
      </c>
      <c r="Y42" s="14">
        <v>2.9454219999999998</v>
      </c>
      <c r="Z42" s="6">
        <v>11.92</v>
      </c>
      <c r="AA42" s="14">
        <v>11.121043</v>
      </c>
      <c r="AB42" s="6">
        <v>11.12</v>
      </c>
      <c r="AC42" s="6">
        <v>9.6</v>
      </c>
      <c r="AD42" s="14">
        <v>25.081609</v>
      </c>
      <c r="AE42" s="14">
        <v>23.820732</v>
      </c>
      <c r="AF42" s="6">
        <v>10.74</v>
      </c>
      <c r="AG42" s="6">
        <v>11.43</v>
      </c>
      <c r="AH42" s="32">
        <v>11.81</v>
      </c>
    </row>
    <row r="43" spans="1:34" s="9" customFormat="1" ht="13.45" x14ac:dyDescent="0.3">
      <c r="A43" s="10">
        <v>38</v>
      </c>
      <c r="B43" s="8" t="s">
        <v>109</v>
      </c>
      <c r="C43" s="14">
        <v>18.206834999999998</v>
      </c>
      <c r="D43" s="6">
        <v>17.55</v>
      </c>
      <c r="E43" s="6">
        <v>12.08</v>
      </c>
      <c r="F43" s="6">
        <v>12.17</v>
      </c>
      <c r="G43" s="14">
        <v>15.738745999999999</v>
      </c>
      <c r="H43" s="14">
        <v>15.04</v>
      </c>
      <c r="I43" s="6">
        <v>18.59</v>
      </c>
      <c r="J43" s="14">
        <v>16.461306999999998</v>
      </c>
      <c r="K43" s="6">
        <v>12.93</v>
      </c>
      <c r="L43" s="6">
        <v>14.95</v>
      </c>
      <c r="M43" s="14">
        <v>11.64828</v>
      </c>
      <c r="N43" s="14">
        <v>21.275302000000003</v>
      </c>
      <c r="O43" s="6">
        <v>12.17</v>
      </c>
      <c r="P43" s="14">
        <v>13.33</v>
      </c>
      <c r="Q43" s="14">
        <v>16.592314999999999</v>
      </c>
      <c r="R43" s="14">
        <v>12.044093999999999</v>
      </c>
      <c r="S43" s="14">
        <v>17.59</v>
      </c>
      <c r="T43" s="14">
        <v>13.33</v>
      </c>
      <c r="U43" s="14">
        <v>18.573622999999998</v>
      </c>
      <c r="V43" s="6">
        <v>15.87</v>
      </c>
      <c r="W43" s="14">
        <v>22.81</v>
      </c>
      <c r="X43" s="14">
        <v>18.339178</v>
      </c>
      <c r="Y43" s="14">
        <v>16.592314999999999</v>
      </c>
      <c r="Z43" s="6">
        <v>13.18</v>
      </c>
      <c r="AA43" s="14">
        <v>12.344487999999998</v>
      </c>
      <c r="AB43" s="6">
        <v>11.02</v>
      </c>
      <c r="AC43" s="6">
        <v>14.56</v>
      </c>
      <c r="AD43" s="14">
        <v>10.499226999999999</v>
      </c>
      <c r="AE43" s="14">
        <v>11.346933000000002</v>
      </c>
      <c r="AF43" s="6">
        <v>10.93</v>
      </c>
      <c r="AG43" s="6">
        <v>13.72</v>
      </c>
      <c r="AH43" s="33">
        <v>13.8</v>
      </c>
    </row>
    <row r="44" spans="1:34" s="9" customFormat="1" x14ac:dyDescent="0.25">
      <c r="A44" s="10">
        <v>39</v>
      </c>
      <c r="B44" s="8" t="s">
        <v>17</v>
      </c>
      <c r="C44" s="14">
        <v>0</v>
      </c>
      <c r="D44" s="14">
        <v>0</v>
      </c>
      <c r="E44" s="14">
        <v>0</v>
      </c>
      <c r="F44" s="14">
        <v>0</v>
      </c>
      <c r="G44" s="14">
        <v>0</v>
      </c>
      <c r="H44" s="14">
        <v>0</v>
      </c>
      <c r="I44" s="14">
        <v>0</v>
      </c>
      <c r="J44" s="14">
        <v>0</v>
      </c>
      <c r="K44" s="14">
        <v>0</v>
      </c>
      <c r="L44" s="14">
        <v>0</v>
      </c>
      <c r="M44" s="14">
        <v>0</v>
      </c>
      <c r="N44" s="14">
        <v>3.2895315111622502E-3</v>
      </c>
      <c r="O44" s="14">
        <v>0</v>
      </c>
      <c r="P44" s="14">
        <v>0</v>
      </c>
      <c r="Q44" s="14">
        <v>0</v>
      </c>
      <c r="R44" s="14">
        <v>0</v>
      </c>
      <c r="S44" s="14">
        <v>0</v>
      </c>
      <c r="T44" s="14">
        <v>0</v>
      </c>
      <c r="U44" s="14">
        <v>3.2895315111622502E-3</v>
      </c>
      <c r="V44" s="14">
        <v>0</v>
      </c>
      <c r="W44" s="14">
        <v>3.2895315111622502E-3</v>
      </c>
      <c r="X44" s="14">
        <v>0</v>
      </c>
      <c r="Y44" s="14">
        <v>0</v>
      </c>
      <c r="Z44" s="14">
        <v>0</v>
      </c>
      <c r="AA44" s="14">
        <v>0</v>
      </c>
      <c r="AB44" s="14">
        <v>0</v>
      </c>
      <c r="AC44" s="14">
        <v>0</v>
      </c>
      <c r="AD44" s="14">
        <v>0</v>
      </c>
      <c r="AE44" s="14">
        <v>0</v>
      </c>
      <c r="AF44" s="14">
        <v>0</v>
      </c>
      <c r="AG44" s="14">
        <v>0</v>
      </c>
      <c r="AH44" s="33">
        <v>0</v>
      </c>
    </row>
    <row r="45" spans="1:34" s="9" customFormat="1" x14ac:dyDescent="0.25">
      <c r="A45" s="10">
        <v>40</v>
      </c>
      <c r="B45" s="8" t="s">
        <v>22</v>
      </c>
      <c r="C45" s="6">
        <v>3</v>
      </c>
      <c r="D45" s="6">
        <v>6</v>
      </c>
      <c r="E45" s="6">
        <v>6</v>
      </c>
      <c r="F45" s="6">
        <v>8</v>
      </c>
      <c r="G45" s="6">
        <v>3</v>
      </c>
      <c r="H45" s="6">
        <v>10</v>
      </c>
      <c r="I45" s="6">
        <v>7</v>
      </c>
      <c r="J45" s="6">
        <v>3</v>
      </c>
      <c r="K45" s="6">
        <v>8</v>
      </c>
      <c r="L45" s="6">
        <v>9</v>
      </c>
      <c r="M45" s="6">
        <v>4</v>
      </c>
      <c r="N45" s="6">
        <v>8</v>
      </c>
      <c r="O45" s="6">
        <v>10</v>
      </c>
      <c r="P45" s="6">
        <v>9</v>
      </c>
      <c r="Q45" s="6">
        <v>10</v>
      </c>
      <c r="R45" s="6">
        <v>4</v>
      </c>
      <c r="S45" s="6">
        <v>11</v>
      </c>
      <c r="T45" s="6">
        <v>8</v>
      </c>
      <c r="U45" s="6">
        <v>10</v>
      </c>
      <c r="V45" s="6">
        <v>8</v>
      </c>
      <c r="W45" s="6">
        <v>12</v>
      </c>
      <c r="X45" s="6">
        <v>9</v>
      </c>
      <c r="Y45" s="6">
        <v>9</v>
      </c>
      <c r="Z45" s="6">
        <v>3</v>
      </c>
      <c r="AA45" s="6">
        <v>6</v>
      </c>
      <c r="AB45" s="6">
        <v>8</v>
      </c>
      <c r="AC45" s="6">
        <v>9</v>
      </c>
      <c r="AD45" s="6">
        <v>4</v>
      </c>
      <c r="AE45" s="6">
        <v>4</v>
      </c>
      <c r="AF45" s="6">
        <v>6</v>
      </c>
      <c r="AG45" s="6">
        <v>7</v>
      </c>
      <c r="AH45" s="32">
        <v>9</v>
      </c>
    </row>
    <row r="46" spans="1:34" s="9" customFormat="1" x14ac:dyDescent="0.25">
      <c r="A46" s="10">
        <v>41</v>
      </c>
      <c r="B46" s="8" t="s">
        <v>2</v>
      </c>
      <c r="C46" s="14">
        <v>6.6894808914838899E-2</v>
      </c>
      <c r="D46" s="14">
        <v>9.9058766961188593E-2</v>
      </c>
      <c r="E46" s="14">
        <v>0</v>
      </c>
      <c r="F46" s="14">
        <v>9.9058766961188593E-2</v>
      </c>
      <c r="G46" s="14">
        <v>6.6894808914838899E-2</v>
      </c>
      <c r="H46" s="14">
        <v>0.14866039889609001</v>
      </c>
      <c r="I46" s="14">
        <v>0.174830367386583</v>
      </c>
      <c r="J46" s="14">
        <v>6.6894808914838899E-2</v>
      </c>
      <c r="K46" s="14">
        <v>9.9058766961188593E-2</v>
      </c>
      <c r="L46" s="14">
        <v>0.174830367386583</v>
      </c>
      <c r="M46" s="14">
        <v>0.26334080992964298</v>
      </c>
      <c r="N46" s="14">
        <v>0.19723268631159299</v>
      </c>
      <c r="O46" s="14">
        <v>9.9058766961188593E-2</v>
      </c>
      <c r="P46" s="14">
        <v>0.14866039889609001</v>
      </c>
      <c r="Q46" s="14">
        <v>0.23921093570924201</v>
      </c>
      <c r="R46" s="14">
        <v>0.14866039889609001</v>
      </c>
      <c r="S46" s="14">
        <v>0.208869504716375</v>
      </c>
      <c r="T46" s="14">
        <v>0.14866039889609001</v>
      </c>
      <c r="U46" s="14">
        <v>0.112893706270907</v>
      </c>
      <c r="V46" s="14">
        <v>9.9058766961188593E-2</v>
      </c>
      <c r="W46" s="14">
        <v>8.2552275278040405E-2</v>
      </c>
      <c r="X46" s="14">
        <v>0.23921093570924201</v>
      </c>
      <c r="Y46" s="14">
        <v>0.23921093570924201</v>
      </c>
      <c r="Z46" s="14">
        <v>0</v>
      </c>
      <c r="AA46" s="14">
        <v>6.6894808914838899E-2</v>
      </c>
      <c r="AB46" s="14">
        <v>9.9058766961188593E-2</v>
      </c>
      <c r="AC46" s="14">
        <v>0.174830367386583</v>
      </c>
      <c r="AD46" s="14">
        <v>0.26334080992964298</v>
      </c>
      <c r="AE46" s="14">
        <v>0.14866039889609001</v>
      </c>
      <c r="AF46" s="14">
        <v>0</v>
      </c>
      <c r="AG46" s="14">
        <v>7.5771600425394603E-2</v>
      </c>
      <c r="AH46" s="33">
        <v>0.174830367386583</v>
      </c>
    </row>
    <row r="47" spans="1:34" s="9" customFormat="1" x14ac:dyDescent="0.25">
      <c r="A47" s="10">
        <v>42</v>
      </c>
      <c r="B47" s="8" t="s">
        <v>101</v>
      </c>
      <c r="C47" s="14">
        <v>6.6634695683198304</v>
      </c>
      <c r="D47" s="14">
        <f>D3</f>
        <v>0</v>
      </c>
      <c r="E47" s="14">
        <f t="shared" ref="E47:F47" si="5">E3</f>
        <v>0</v>
      </c>
      <c r="F47" s="14">
        <f t="shared" si="5"/>
        <v>0</v>
      </c>
      <c r="G47" s="14">
        <v>6.6186557487664004</v>
      </c>
      <c r="H47" s="14">
        <v>5.6584492039436096</v>
      </c>
      <c r="I47" s="23">
        <v>6.2047912180506701</v>
      </c>
      <c r="J47" s="14">
        <v>6.3205527032852196</v>
      </c>
      <c r="K47" s="23">
        <v>5.0273585434234596</v>
      </c>
      <c r="L47" s="23">
        <v>5.4554178972344101</v>
      </c>
      <c r="M47" s="14">
        <v>5.2916319669521199</v>
      </c>
      <c r="N47" s="14">
        <v>6.9120211961329296</v>
      </c>
      <c r="O47" s="23">
        <v>5.8458126349872499</v>
      </c>
      <c r="P47" s="14">
        <v>5.3304596655050602</v>
      </c>
      <c r="Q47" s="14">
        <v>6.8299768748998702</v>
      </c>
      <c r="R47" s="14">
        <v>4.8917959617844202</v>
      </c>
      <c r="S47" s="14">
        <v>5.56</v>
      </c>
      <c r="T47" s="14">
        <v>4.76</v>
      </c>
      <c r="U47" s="14">
        <v>6.73300733592359</v>
      </c>
      <c r="V47" s="23">
        <v>5.9327631614501399</v>
      </c>
      <c r="W47" s="14">
        <v>6.36</v>
      </c>
      <c r="X47" s="14">
        <v>6.5973520010848903</v>
      </c>
      <c r="Y47" s="14">
        <v>6.25221555146741</v>
      </c>
      <c r="Z47" s="23">
        <v>5.3353987864821297</v>
      </c>
      <c r="AA47" s="14">
        <v>5.2345987083941701</v>
      </c>
      <c r="AB47" s="23">
        <v>4.5331715322904902</v>
      </c>
      <c r="AC47" s="23">
        <v>4.8218506078032597</v>
      </c>
      <c r="AD47" s="14">
        <v>4.7277548166700498</v>
      </c>
      <c r="AE47" s="14">
        <v>5.2346628247986704</v>
      </c>
      <c r="AF47" s="23">
        <v>4.6362705612321102</v>
      </c>
      <c r="AG47" s="23">
        <v>4.9946397758939698</v>
      </c>
      <c r="AH47" s="33">
        <f>AH4</f>
        <v>4.8915407469599996</v>
      </c>
    </row>
    <row r="48" spans="1:34" s="9" customFormat="1" x14ac:dyDescent="0.25">
      <c r="A48" s="10">
        <v>43</v>
      </c>
      <c r="B48" s="8" t="s">
        <v>23</v>
      </c>
      <c r="C48" s="14">
        <v>0.127439816627162</v>
      </c>
      <c r="D48" s="14">
        <v>0.78401849434789195</v>
      </c>
      <c r="E48" s="14">
        <v>0.55254609503540597</v>
      </c>
      <c r="F48" s="14">
        <v>1.03219304019627</v>
      </c>
      <c r="G48" s="14">
        <v>0.127439816627162</v>
      </c>
      <c r="H48" s="14">
        <v>0.25054864127439702</v>
      </c>
      <c r="I48" s="14">
        <v>0.75200703750872999</v>
      </c>
      <c r="J48" s="14">
        <v>0.127439816627162</v>
      </c>
      <c r="K48" s="14">
        <v>1.03219304019627</v>
      </c>
      <c r="L48" s="14">
        <v>1.0001815833571099</v>
      </c>
      <c r="M48" s="14">
        <v>0.17312547802619899</v>
      </c>
      <c r="N48" s="14">
        <v>0.41579335943686402</v>
      </c>
      <c r="O48" s="14">
        <v>1.49405765017168</v>
      </c>
      <c r="P48" s="14">
        <v>0.22984895433573899</v>
      </c>
      <c r="Q48" s="14">
        <v>7.3244024773581995E-2</v>
      </c>
      <c r="R48" s="14">
        <v>8.9857681676436998E-2</v>
      </c>
      <c r="S48" s="14">
        <v>0.15660492956215699</v>
      </c>
      <c r="T48" s="14">
        <v>0.15660492956215699</v>
      </c>
      <c r="U48" s="14">
        <v>0.242667881410665</v>
      </c>
      <c r="V48" s="14">
        <v>0.97284744402829604</v>
      </c>
      <c r="W48" s="14">
        <v>0.39927281097282202</v>
      </c>
      <c r="X48" s="14">
        <v>0</v>
      </c>
      <c r="Y48" s="14">
        <v>0</v>
      </c>
      <c r="Z48" s="14">
        <v>3.2011456839161803E-2</v>
      </c>
      <c r="AA48" s="14">
        <v>0.37561436247554097</v>
      </c>
      <c r="AB48" s="14">
        <v>1.03219304019627</v>
      </c>
      <c r="AC48" s="14">
        <v>1.0001815833571099</v>
      </c>
      <c r="AD48" s="14">
        <v>0.17312547802619899</v>
      </c>
      <c r="AE48" s="14">
        <v>0.14920327784441101</v>
      </c>
      <c r="AF48" s="14">
        <v>0.28018600268754101</v>
      </c>
      <c r="AG48" s="14">
        <v>0.248174545848379</v>
      </c>
      <c r="AH48" s="33">
        <v>1.0001815833571099</v>
      </c>
    </row>
    <row r="49" spans="1:34" s="9" customFormat="1" x14ac:dyDescent="0.25">
      <c r="A49" s="45" t="s">
        <v>3</v>
      </c>
      <c r="B49" s="46"/>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35"/>
    </row>
    <row r="50" spans="1:34" s="9" customFormat="1" x14ac:dyDescent="0.25">
      <c r="A50" s="6">
        <v>44</v>
      </c>
      <c r="B50" s="8" t="s">
        <v>51</v>
      </c>
      <c r="C50" s="6">
        <v>0</v>
      </c>
      <c r="D50" s="24">
        <v>0</v>
      </c>
      <c r="E50" s="24">
        <v>0</v>
      </c>
      <c r="F50" s="24">
        <v>0</v>
      </c>
      <c r="G50" s="6">
        <v>0</v>
      </c>
      <c r="H50" s="6">
        <v>2</v>
      </c>
      <c r="I50" s="24">
        <v>0</v>
      </c>
      <c r="J50" s="6">
        <v>0</v>
      </c>
      <c r="K50" s="24">
        <v>0</v>
      </c>
      <c r="L50" s="24">
        <v>0</v>
      </c>
      <c r="M50" s="6">
        <v>0</v>
      </c>
      <c r="N50" s="6">
        <v>0</v>
      </c>
      <c r="O50" s="24">
        <v>0</v>
      </c>
      <c r="P50" s="6">
        <v>2</v>
      </c>
      <c r="Q50" s="6">
        <v>1</v>
      </c>
      <c r="R50" s="6">
        <v>1</v>
      </c>
      <c r="S50" s="6">
        <v>2</v>
      </c>
      <c r="T50" s="6">
        <v>2</v>
      </c>
      <c r="U50" s="6">
        <v>1</v>
      </c>
      <c r="V50" s="24">
        <v>1</v>
      </c>
      <c r="W50" s="6">
        <v>2</v>
      </c>
      <c r="X50" s="6">
        <v>1</v>
      </c>
      <c r="Y50" s="6">
        <v>1</v>
      </c>
      <c r="Z50" s="24">
        <v>0</v>
      </c>
      <c r="AA50" s="6">
        <v>0</v>
      </c>
      <c r="AB50" s="24">
        <v>0</v>
      </c>
      <c r="AC50" s="24">
        <v>0</v>
      </c>
      <c r="AD50" s="6">
        <v>0</v>
      </c>
      <c r="AE50" s="6">
        <v>0</v>
      </c>
      <c r="AF50" s="24">
        <v>0</v>
      </c>
      <c r="AG50" s="24">
        <v>0</v>
      </c>
      <c r="AH50" s="36">
        <v>0</v>
      </c>
    </row>
    <row r="51" spans="1:34" s="9" customFormat="1" x14ac:dyDescent="0.25">
      <c r="A51" s="6">
        <v>45</v>
      </c>
      <c r="B51" s="8" t="s">
        <v>52</v>
      </c>
      <c r="C51" s="6">
        <v>0</v>
      </c>
      <c r="D51" s="6">
        <v>2</v>
      </c>
      <c r="E51" s="6">
        <v>2</v>
      </c>
      <c r="F51" s="6">
        <v>2</v>
      </c>
      <c r="G51" s="6">
        <v>2</v>
      </c>
      <c r="H51" s="6">
        <v>12</v>
      </c>
      <c r="I51" s="6">
        <v>2</v>
      </c>
      <c r="J51" s="6">
        <v>0</v>
      </c>
      <c r="K51" s="6">
        <v>2</v>
      </c>
      <c r="L51" s="6">
        <v>2</v>
      </c>
      <c r="M51" s="6">
        <v>0</v>
      </c>
      <c r="N51" s="6">
        <v>0</v>
      </c>
      <c r="O51" s="6">
        <v>2</v>
      </c>
      <c r="P51" s="6">
        <v>12</v>
      </c>
      <c r="Q51" s="6">
        <v>1</v>
      </c>
      <c r="R51" s="6">
        <v>10</v>
      </c>
      <c r="S51" s="6">
        <v>12</v>
      </c>
      <c r="T51" s="6">
        <v>12</v>
      </c>
      <c r="U51" s="6">
        <v>1</v>
      </c>
      <c r="V51" s="6">
        <v>12</v>
      </c>
      <c r="W51" s="6">
        <v>12</v>
      </c>
      <c r="X51" s="6">
        <v>0</v>
      </c>
      <c r="Y51" s="6">
        <v>1</v>
      </c>
      <c r="Z51" s="6">
        <v>2</v>
      </c>
      <c r="AA51" s="6">
        <v>2</v>
      </c>
      <c r="AB51" s="6">
        <v>2</v>
      </c>
      <c r="AC51" s="6">
        <v>2</v>
      </c>
      <c r="AD51" s="6">
        <v>0</v>
      </c>
      <c r="AE51" s="6">
        <v>0</v>
      </c>
      <c r="AF51" s="6">
        <v>2</v>
      </c>
      <c r="AG51" s="6">
        <v>2</v>
      </c>
      <c r="AH51" s="32">
        <v>2</v>
      </c>
    </row>
    <row r="52" spans="1:34" s="9" customFormat="1" x14ac:dyDescent="0.25">
      <c r="A52" s="6">
        <v>46</v>
      </c>
      <c r="B52" s="8" t="s">
        <v>53</v>
      </c>
      <c r="C52" s="6">
        <v>0</v>
      </c>
      <c r="D52" s="6">
        <v>0</v>
      </c>
      <c r="E52" s="6">
        <v>0</v>
      </c>
      <c r="F52" s="6">
        <v>0</v>
      </c>
      <c r="G52" s="6">
        <v>0</v>
      </c>
      <c r="H52" s="6">
        <v>1</v>
      </c>
      <c r="I52" s="6">
        <v>0</v>
      </c>
      <c r="J52" s="6">
        <v>0</v>
      </c>
      <c r="K52" s="6">
        <v>0</v>
      </c>
      <c r="L52" s="6">
        <v>0</v>
      </c>
      <c r="M52" s="6">
        <v>1</v>
      </c>
      <c r="N52" s="6">
        <v>1</v>
      </c>
      <c r="O52" s="6">
        <v>0</v>
      </c>
      <c r="P52" s="6">
        <v>1</v>
      </c>
      <c r="Q52" s="6">
        <v>1</v>
      </c>
      <c r="R52" s="6">
        <v>1</v>
      </c>
      <c r="S52" s="6">
        <v>1</v>
      </c>
      <c r="T52" s="6">
        <v>1</v>
      </c>
      <c r="U52" s="6">
        <v>1</v>
      </c>
      <c r="V52" s="6">
        <v>0</v>
      </c>
      <c r="W52" s="6">
        <v>1</v>
      </c>
      <c r="X52" s="6">
        <v>1</v>
      </c>
      <c r="Y52" s="6">
        <v>1</v>
      </c>
      <c r="Z52" s="6">
        <v>0</v>
      </c>
      <c r="AA52" s="6">
        <v>0</v>
      </c>
      <c r="AB52" s="6">
        <v>0</v>
      </c>
      <c r="AC52" s="6">
        <v>0</v>
      </c>
      <c r="AD52" s="6">
        <v>1</v>
      </c>
      <c r="AE52" s="6">
        <v>1</v>
      </c>
      <c r="AF52" s="6">
        <v>0</v>
      </c>
      <c r="AG52" s="6">
        <v>0</v>
      </c>
      <c r="AH52" s="32">
        <v>0</v>
      </c>
    </row>
    <row r="53" spans="1:34" s="9" customFormat="1" x14ac:dyDescent="0.25">
      <c r="A53" s="6">
        <v>47</v>
      </c>
      <c r="B53" s="8" t="s">
        <v>54</v>
      </c>
      <c r="C53" s="6">
        <v>1</v>
      </c>
      <c r="D53" s="6">
        <v>2</v>
      </c>
      <c r="E53" s="6">
        <v>1</v>
      </c>
      <c r="F53" s="6">
        <v>1</v>
      </c>
      <c r="G53" s="6">
        <v>1</v>
      </c>
      <c r="H53" s="6">
        <v>0</v>
      </c>
      <c r="I53" s="6">
        <v>2</v>
      </c>
      <c r="J53" s="6">
        <v>1</v>
      </c>
      <c r="K53" s="6">
        <v>1</v>
      </c>
      <c r="L53" s="6">
        <v>1</v>
      </c>
      <c r="M53" s="6">
        <v>0</v>
      </c>
      <c r="N53" s="6">
        <v>0</v>
      </c>
      <c r="O53" s="6">
        <v>1</v>
      </c>
      <c r="P53" s="6">
        <v>0</v>
      </c>
      <c r="Q53" s="6">
        <v>0</v>
      </c>
      <c r="R53" s="6">
        <v>0</v>
      </c>
      <c r="S53" s="6">
        <v>0</v>
      </c>
      <c r="T53" s="6">
        <v>0</v>
      </c>
      <c r="U53" s="6">
        <v>0</v>
      </c>
      <c r="V53" s="6">
        <v>1</v>
      </c>
      <c r="W53" s="6">
        <v>0</v>
      </c>
      <c r="X53" s="6">
        <v>0</v>
      </c>
      <c r="Y53" s="6">
        <v>0</v>
      </c>
      <c r="Z53" s="6">
        <v>1</v>
      </c>
      <c r="AA53" s="6">
        <v>2</v>
      </c>
      <c r="AB53" s="6">
        <v>1</v>
      </c>
      <c r="AC53" s="6">
        <v>1</v>
      </c>
      <c r="AD53" s="6">
        <v>0</v>
      </c>
      <c r="AE53" s="6">
        <v>0</v>
      </c>
      <c r="AF53" s="6">
        <v>1</v>
      </c>
      <c r="AG53" s="6">
        <v>1</v>
      </c>
      <c r="AH53" s="32">
        <v>1</v>
      </c>
    </row>
    <row r="54" spans="1:34" s="9" customFormat="1" x14ac:dyDescent="0.25">
      <c r="A54" s="6">
        <v>48</v>
      </c>
      <c r="B54" s="8" t="s">
        <v>18</v>
      </c>
      <c r="C54" s="14">
        <v>1.7264055345167799</v>
      </c>
      <c r="D54" s="14">
        <v>2.9442157401614</v>
      </c>
      <c r="E54" s="14">
        <v>2.8861918888805298</v>
      </c>
      <c r="F54" s="14">
        <v>3.1361555124450402</v>
      </c>
      <c r="G54" s="14">
        <v>1.49104644914546</v>
      </c>
      <c r="H54" s="14">
        <v>3.0966148654523602</v>
      </c>
      <c r="I54" s="14">
        <v>2.8400435008223002</v>
      </c>
      <c r="J54" s="14">
        <v>1.43795374244879</v>
      </c>
      <c r="K54" s="14">
        <v>3.2367406102257998</v>
      </c>
      <c r="L54" s="14">
        <v>3.2673423586575598</v>
      </c>
      <c r="M54" s="14">
        <v>2.4048233844970901</v>
      </c>
      <c r="N54" s="14">
        <v>4.5480504132375099</v>
      </c>
      <c r="O54" s="14">
        <v>3.7638678000195802</v>
      </c>
      <c r="P54" s="14">
        <v>2.8410433970347801</v>
      </c>
      <c r="Q54" s="14">
        <v>2.9440772528838899</v>
      </c>
      <c r="R54" s="14">
        <v>2.4932775244764902</v>
      </c>
      <c r="S54" s="14">
        <v>3.1299746078572399</v>
      </c>
      <c r="T54" s="14">
        <v>2.6459043506377999</v>
      </c>
      <c r="U54" s="14">
        <v>4.06882047066824</v>
      </c>
      <c r="V54" s="14">
        <v>3.7170484253052098</v>
      </c>
      <c r="W54" s="14">
        <v>4.7724206653002197</v>
      </c>
      <c r="X54" s="14">
        <v>2.8521060628280002</v>
      </c>
      <c r="Y54" s="14">
        <v>2.7489382064869101</v>
      </c>
      <c r="Z54" s="14">
        <v>1.43950104592018</v>
      </c>
      <c r="AA54" s="14">
        <v>2.2596214350081798</v>
      </c>
      <c r="AB54" s="14">
        <v>3.0076782257381098</v>
      </c>
      <c r="AC54" s="14">
        <v>3.3456355827641202</v>
      </c>
      <c r="AD54" s="14">
        <v>2.3294388043065202</v>
      </c>
      <c r="AE54" s="14">
        <v>2.7951843334471902</v>
      </c>
      <c r="AF54" s="14">
        <v>2.3365533186701399</v>
      </c>
      <c r="AG54" s="14">
        <v>2.5208328713990298</v>
      </c>
      <c r="AH54" s="33">
        <v>3.1919577784669899</v>
      </c>
    </row>
    <row r="55" spans="1:34" ht="14.4" customHeight="1" x14ac:dyDescent="0.25">
      <c r="A55" s="47" t="s">
        <v>31</v>
      </c>
      <c r="B55" s="47"/>
      <c r="T55" s="25"/>
      <c r="U55" s="9"/>
      <c r="X55" s="9"/>
      <c r="Y55" s="9"/>
      <c r="AA55" s="9"/>
    </row>
    <row r="56" spans="1:34" ht="34.25" customHeight="1" x14ac:dyDescent="0.25">
      <c r="A56" s="47"/>
      <c r="B56" s="47"/>
    </row>
    <row r="57" spans="1:34" ht="7.25" hidden="1" customHeight="1" x14ac:dyDescent="0.25">
      <c r="A57" s="47"/>
      <c r="B57" s="47"/>
    </row>
    <row r="58" spans="1:34" ht="25.25" customHeight="1" x14ac:dyDescent="0.25">
      <c r="A58" s="47" t="s">
        <v>32</v>
      </c>
      <c r="B58" s="48"/>
    </row>
    <row r="59" spans="1:34" ht="26.5" customHeight="1" x14ac:dyDescent="0.25">
      <c r="A59" s="47" t="s">
        <v>33</v>
      </c>
      <c r="B59" s="48"/>
    </row>
    <row r="60" spans="1:34" ht="25.8" customHeight="1" x14ac:dyDescent="0.25">
      <c r="A60" s="40" t="s">
        <v>107</v>
      </c>
      <c r="B60" s="40"/>
    </row>
    <row r="61" spans="1:34" ht="24.6" customHeight="1" x14ac:dyDescent="0.25">
      <c r="A61" s="47" t="s">
        <v>36</v>
      </c>
      <c r="B61" s="48"/>
    </row>
    <row r="62" spans="1:34" ht="15.75" customHeight="1" x14ac:dyDescent="0.25">
      <c r="A62" s="40" t="s">
        <v>35</v>
      </c>
      <c r="B62" s="40"/>
    </row>
    <row r="63" spans="1:34" ht="20.45" customHeight="1" x14ac:dyDescent="0.25">
      <c r="A63" s="40"/>
      <c r="B63" s="40"/>
    </row>
    <row r="64" spans="1:34" x14ac:dyDescent="0.25">
      <c r="A64" s="40" t="s">
        <v>34</v>
      </c>
      <c r="B64" s="40"/>
    </row>
    <row r="65" spans="1:2" ht="22.85" customHeight="1" x14ac:dyDescent="0.25">
      <c r="A65" s="40"/>
      <c r="B65" s="40"/>
    </row>
    <row r="66" spans="1:2" ht="13.2" customHeight="1" x14ac:dyDescent="0.25">
      <c r="A66" s="39" t="s">
        <v>105</v>
      </c>
      <c r="B66" s="39"/>
    </row>
    <row r="67" spans="1:2" x14ac:dyDescent="0.25">
      <c r="A67" s="20" t="s">
        <v>99</v>
      </c>
      <c r="B67" s="20"/>
    </row>
  </sheetData>
  <mergeCells count="13">
    <mergeCell ref="A1:B1"/>
    <mergeCell ref="A66:B66"/>
    <mergeCell ref="A62:B63"/>
    <mergeCell ref="A64:B65"/>
    <mergeCell ref="A2:B2"/>
    <mergeCell ref="A33:B33"/>
    <mergeCell ref="A37:B37"/>
    <mergeCell ref="A49:B49"/>
    <mergeCell ref="A60:B60"/>
    <mergeCell ref="A55:B57"/>
    <mergeCell ref="A58:B58"/>
    <mergeCell ref="A59:B59"/>
    <mergeCell ref="A61:B61"/>
  </mergeCells>
  <pageMargins left="0.55000000000000004" right="0.1" top="0.6" bottom="0" header="0.3" footer="0"/>
  <pageSetup paperSize="17" scale="75" orientation="landscape" r:id="rId1"/>
  <headerFooter scaleWithDoc="0">
    <oddHeader>&amp;L&amp;"Arial Narrow,Bold"&amp;12LBM Rebuttal Exhibit 1
&amp;C&amp;"Arial,Bold"&amp;10Table 4-1 Amended&amp;"Arial,Regular"     
Environmental and Land Use Data For Route Evaluation
Scenic Loop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6"/>
  <sheetViews>
    <sheetView zoomScale="60" zoomScaleNormal="60" workbookViewId="0">
      <selection activeCell="A30" sqref="A30:XFD30"/>
    </sheetView>
  </sheetViews>
  <sheetFormatPr defaultColWidth="9.09765625" defaultRowHeight="12.9" x14ac:dyDescent="0.25"/>
  <cols>
    <col min="1" max="1" width="4.8984375" style="5" customWidth="1"/>
    <col min="2" max="2" width="127.296875" style="5" customWidth="1"/>
    <col min="3" max="18" width="6.69921875" style="5" customWidth="1"/>
    <col min="19" max="19" width="6.69921875" style="9" customWidth="1"/>
    <col min="20" max="34" width="6.69921875" style="5" customWidth="1"/>
    <col min="35" max="35" width="6.69921875" style="9" customWidth="1"/>
    <col min="36" max="38" width="6.69921875" style="5" customWidth="1"/>
    <col min="39" max="41" width="6.69921875" style="9" customWidth="1"/>
    <col min="42" max="42" width="6.69921875" style="5" customWidth="1"/>
    <col min="43" max="43" width="6.69921875" style="9" customWidth="1"/>
    <col min="44" max="51" width="6.69921875" style="5" customWidth="1"/>
    <col min="52" max="16384" width="9.09765625" style="5"/>
  </cols>
  <sheetData>
    <row r="1" spans="1:51" s="1" customFormat="1" ht="25.55" customHeight="1" x14ac:dyDescent="0.25">
      <c r="A1" s="38" t="s">
        <v>5</v>
      </c>
      <c r="B1" s="38"/>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row>
    <row r="2" spans="1:51" s="2" customFormat="1" ht="11.95" customHeight="1" x14ac:dyDescent="0.25">
      <c r="A2" s="49" t="s">
        <v>6</v>
      </c>
      <c r="B2" s="50"/>
      <c r="C2" s="12" t="s">
        <v>55</v>
      </c>
      <c r="D2" s="12" t="s">
        <v>56</v>
      </c>
      <c r="E2" s="12" t="s">
        <v>57</v>
      </c>
      <c r="F2" s="12" t="s">
        <v>58</v>
      </c>
      <c r="G2" s="12" t="s">
        <v>59</v>
      </c>
      <c r="H2" s="12" t="s">
        <v>60</v>
      </c>
      <c r="I2" s="12" t="s">
        <v>61</v>
      </c>
      <c r="J2" s="12" t="s">
        <v>62</v>
      </c>
      <c r="K2" s="12" t="s">
        <v>63</v>
      </c>
      <c r="L2" s="12" t="s">
        <v>64</v>
      </c>
      <c r="M2" s="12" t="s">
        <v>65</v>
      </c>
      <c r="N2" s="12" t="s">
        <v>66</v>
      </c>
      <c r="O2" s="12" t="s">
        <v>67</v>
      </c>
      <c r="P2" s="12" t="s">
        <v>68</v>
      </c>
      <c r="Q2" s="12" t="s">
        <v>69</v>
      </c>
      <c r="R2" s="12" t="s">
        <v>70</v>
      </c>
      <c r="S2" s="12" t="s">
        <v>138</v>
      </c>
      <c r="T2" s="12" t="s">
        <v>71</v>
      </c>
      <c r="U2" s="12" t="s">
        <v>72</v>
      </c>
      <c r="V2" s="12" t="s">
        <v>73</v>
      </c>
      <c r="W2" s="12" t="s">
        <v>74</v>
      </c>
      <c r="X2" s="12" t="s">
        <v>75</v>
      </c>
      <c r="Y2" s="12" t="s">
        <v>76</v>
      </c>
      <c r="Z2" s="12" t="s">
        <v>77</v>
      </c>
      <c r="AA2" s="12" t="s">
        <v>78</v>
      </c>
      <c r="AB2" s="12" t="s">
        <v>79</v>
      </c>
      <c r="AC2" s="12" t="s">
        <v>80</v>
      </c>
      <c r="AD2" s="12" t="s">
        <v>81</v>
      </c>
      <c r="AE2" s="12" t="s">
        <v>82</v>
      </c>
      <c r="AF2" s="12" t="s">
        <v>83</v>
      </c>
      <c r="AG2" s="12" t="s">
        <v>84</v>
      </c>
      <c r="AH2" s="12" t="s">
        <v>85</v>
      </c>
      <c r="AI2" s="12" t="s">
        <v>121</v>
      </c>
      <c r="AJ2" s="12" t="s">
        <v>86</v>
      </c>
      <c r="AK2" s="12" t="s">
        <v>87</v>
      </c>
      <c r="AL2" s="12" t="s">
        <v>88</v>
      </c>
      <c r="AM2" s="12" t="s">
        <v>89</v>
      </c>
      <c r="AN2" s="12" t="s">
        <v>122</v>
      </c>
      <c r="AO2" s="12" t="s">
        <v>123</v>
      </c>
      <c r="AP2" s="12" t="s">
        <v>90</v>
      </c>
      <c r="AQ2" s="12" t="s">
        <v>124</v>
      </c>
      <c r="AR2" s="12" t="s">
        <v>91</v>
      </c>
      <c r="AS2" s="12" t="s">
        <v>92</v>
      </c>
      <c r="AT2" s="12" t="s">
        <v>93</v>
      </c>
      <c r="AU2" s="12" t="s">
        <v>94</v>
      </c>
      <c r="AV2" s="12" t="s">
        <v>111</v>
      </c>
      <c r="AW2" s="12" t="s">
        <v>112</v>
      </c>
      <c r="AX2" s="12" t="s">
        <v>113</v>
      </c>
      <c r="AY2" s="12" t="s">
        <v>114</v>
      </c>
    </row>
    <row r="3" spans="1:51" ht="14" x14ac:dyDescent="0.25">
      <c r="A3" s="6">
        <v>1</v>
      </c>
      <c r="B3" s="4" t="s">
        <v>4</v>
      </c>
      <c r="C3" s="14">
        <v>0.59970410115601802</v>
      </c>
      <c r="D3" s="14">
        <v>0.42572655257521702</v>
      </c>
      <c r="E3" s="14">
        <v>2.80081864185199E-2</v>
      </c>
      <c r="F3" s="14">
        <v>0.12105166484015201</v>
      </c>
      <c r="G3" s="14">
        <v>0.25432694502087499</v>
      </c>
      <c r="H3" s="14">
        <v>0.327989538438551</v>
      </c>
      <c r="I3" s="14">
        <v>0.577761323432467</v>
      </c>
      <c r="J3" s="14">
        <v>0.59724381005549199</v>
      </c>
      <c r="K3" s="14">
        <v>0.30955020526118798</v>
      </c>
      <c r="L3" s="14">
        <v>0.87335972595612099</v>
      </c>
      <c r="M3" s="14">
        <v>0.69403191880335002</v>
      </c>
      <c r="N3" s="14">
        <v>1.2234393428758601</v>
      </c>
      <c r="O3" s="14">
        <v>0.59451780086993999</v>
      </c>
      <c r="P3" s="14">
        <v>0.45848507140390199</v>
      </c>
      <c r="Q3" s="14">
        <v>0.41370494405814801</v>
      </c>
      <c r="R3" s="14">
        <v>0.502794636589042</v>
      </c>
      <c r="S3" s="14">
        <v>1.34</v>
      </c>
      <c r="T3" s="13">
        <v>1.5076888585880499</v>
      </c>
      <c r="U3" s="13">
        <v>0.56435028220823502</v>
      </c>
      <c r="V3" s="13">
        <v>0.70142052481772099</v>
      </c>
      <c r="W3" s="13">
        <v>0.49295847338204102</v>
      </c>
      <c r="X3" s="13">
        <v>0.59202999999999995</v>
      </c>
      <c r="Y3" s="13">
        <v>0.87122924608694696</v>
      </c>
      <c r="Z3" s="13">
        <v>0.348145596429</v>
      </c>
      <c r="AA3" s="13">
        <v>3.7367835647718901E-2</v>
      </c>
      <c r="AB3" s="13">
        <v>0.51552340760276105</v>
      </c>
      <c r="AC3" s="14">
        <v>0.46913799557874097</v>
      </c>
      <c r="AD3" s="14">
        <v>0.56193000000000004</v>
      </c>
      <c r="AE3" s="14">
        <v>0.44967000000000001</v>
      </c>
      <c r="AF3" s="13">
        <v>0.87366944090163501</v>
      </c>
      <c r="AG3" s="13">
        <v>2.56504812951479</v>
      </c>
      <c r="AH3" s="13">
        <v>0.45985566881148299</v>
      </c>
      <c r="AI3" s="22">
        <v>0.91</v>
      </c>
      <c r="AJ3" s="14">
        <v>2.05245436998444</v>
      </c>
      <c r="AK3" s="14">
        <v>1.9791078664677899</v>
      </c>
      <c r="AL3" s="14">
        <v>2.5948197320477</v>
      </c>
      <c r="AM3" s="14">
        <v>0.79158460721616697</v>
      </c>
      <c r="AN3" s="14">
        <v>0.86127474636526502</v>
      </c>
      <c r="AO3" s="14">
        <v>0.99373516360498404</v>
      </c>
      <c r="AP3" s="13">
        <v>0.18621287982238199</v>
      </c>
      <c r="AQ3" s="14">
        <v>1.35210437826684</v>
      </c>
      <c r="AR3" s="13">
        <v>3.78788200905434E-2</v>
      </c>
      <c r="AS3" s="13">
        <v>0.15186101162389801</v>
      </c>
      <c r="AT3" s="13">
        <v>0.10378621329066801</v>
      </c>
      <c r="AU3" s="13">
        <v>0.100568212925241</v>
      </c>
      <c r="AV3" s="14">
        <v>0.70241727358654704</v>
      </c>
      <c r="AW3" s="14">
        <v>1.47272053632744</v>
      </c>
      <c r="AX3" s="14">
        <v>1.12758408670995</v>
      </c>
      <c r="AY3" s="14">
        <v>0.61914290806009897</v>
      </c>
    </row>
    <row r="4" spans="1:51" s="9" customFormat="1" x14ac:dyDescent="0.25">
      <c r="A4" s="6">
        <v>2</v>
      </c>
      <c r="B4" s="8" t="s">
        <v>95</v>
      </c>
      <c r="C4" s="29">
        <v>0</v>
      </c>
      <c r="D4" s="29">
        <v>3</v>
      </c>
      <c r="E4" s="29">
        <v>0</v>
      </c>
      <c r="F4" s="29">
        <v>2</v>
      </c>
      <c r="G4" s="29">
        <v>1</v>
      </c>
      <c r="H4" s="29">
        <v>1</v>
      </c>
      <c r="I4" s="29">
        <v>5</v>
      </c>
      <c r="J4" s="29">
        <v>12</v>
      </c>
      <c r="K4" s="29">
        <v>12</v>
      </c>
      <c r="L4" s="29">
        <v>5</v>
      </c>
      <c r="M4" s="29">
        <v>6</v>
      </c>
      <c r="N4" s="29">
        <v>20</v>
      </c>
      <c r="O4" s="29">
        <v>10</v>
      </c>
      <c r="P4" s="29">
        <v>0</v>
      </c>
      <c r="Q4" s="29">
        <v>4</v>
      </c>
      <c r="R4" s="29">
        <v>2</v>
      </c>
      <c r="S4" s="29">
        <v>4</v>
      </c>
      <c r="T4" s="29">
        <v>0</v>
      </c>
      <c r="U4" s="29">
        <v>0</v>
      </c>
      <c r="V4" s="29">
        <v>3</v>
      </c>
      <c r="W4" s="29">
        <v>1</v>
      </c>
      <c r="X4" s="29">
        <v>2</v>
      </c>
      <c r="Y4" s="29">
        <v>24</v>
      </c>
      <c r="Z4" s="29">
        <v>0</v>
      </c>
      <c r="AA4" s="29">
        <v>0</v>
      </c>
      <c r="AB4" s="29">
        <v>2</v>
      </c>
      <c r="AC4" s="29">
        <v>1</v>
      </c>
      <c r="AD4" s="29">
        <v>3</v>
      </c>
      <c r="AE4" s="29">
        <v>3</v>
      </c>
      <c r="AF4" s="29">
        <v>2</v>
      </c>
      <c r="AG4" s="29">
        <v>8</v>
      </c>
      <c r="AH4" s="29">
        <v>0</v>
      </c>
      <c r="AI4" s="29">
        <v>0</v>
      </c>
      <c r="AJ4" s="29">
        <v>3</v>
      </c>
      <c r="AK4" s="29">
        <v>0</v>
      </c>
      <c r="AL4" s="29">
        <v>0</v>
      </c>
      <c r="AM4" s="29">
        <v>1</v>
      </c>
      <c r="AN4" s="29">
        <v>0</v>
      </c>
      <c r="AO4" s="29">
        <v>1</v>
      </c>
      <c r="AP4" s="29">
        <v>0</v>
      </c>
      <c r="AQ4" s="29">
        <v>0</v>
      </c>
      <c r="AR4" s="29">
        <v>1</v>
      </c>
      <c r="AS4" s="29">
        <v>0</v>
      </c>
      <c r="AT4" s="29">
        <v>0</v>
      </c>
      <c r="AU4" s="29">
        <v>0</v>
      </c>
      <c r="AV4" s="29">
        <v>19</v>
      </c>
      <c r="AW4" s="29">
        <v>19</v>
      </c>
      <c r="AX4" s="29">
        <v>16</v>
      </c>
      <c r="AY4" s="29">
        <v>9</v>
      </c>
    </row>
    <row r="5" spans="1:51" x14ac:dyDescent="0.25">
      <c r="A5" s="6">
        <v>3</v>
      </c>
      <c r="B5" s="4" t="s">
        <v>8</v>
      </c>
      <c r="C5" s="6">
        <v>0</v>
      </c>
      <c r="D5" s="6">
        <v>0</v>
      </c>
      <c r="E5" s="6">
        <v>0</v>
      </c>
      <c r="F5" s="6">
        <v>0</v>
      </c>
      <c r="G5" s="6">
        <v>0</v>
      </c>
      <c r="H5" s="6">
        <v>0</v>
      </c>
      <c r="I5" s="6">
        <v>0</v>
      </c>
      <c r="J5" s="6">
        <v>0</v>
      </c>
      <c r="K5" s="6">
        <v>0</v>
      </c>
      <c r="L5" s="6">
        <v>0</v>
      </c>
      <c r="M5" s="6">
        <v>0</v>
      </c>
      <c r="N5" s="6">
        <v>0</v>
      </c>
      <c r="O5" s="6">
        <v>0</v>
      </c>
      <c r="P5" s="6">
        <v>0</v>
      </c>
      <c r="Q5" s="6">
        <v>0</v>
      </c>
      <c r="R5" s="6">
        <v>0</v>
      </c>
      <c r="S5" s="6">
        <v>0</v>
      </c>
      <c r="T5" s="3">
        <v>0</v>
      </c>
      <c r="U5" s="3">
        <v>0</v>
      </c>
      <c r="V5" s="3">
        <v>0</v>
      </c>
      <c r="W5" s="3">
        <v>0</v>
      </c>
      <c r="X5" s="3">
        <v>0</v>
      </c>
      <c r="Y5" s="3">
        <v>0</v>
      </c>
      <c r="Z5" s="3">
        <v>0</v>
      </c>
      <c r="AA5" s="3">
        <v>0</v>
      </c>
      <c r="AB5" s="3">
        <v>0</v>
      </c>
      <c r="AC5" s="3">
        <v>0</v>
      </c>
      <c r="AD5" s="3">
        <v>0</v>
      </c>
      <c r="AE5" s="3">
        <v>0</v>
      </c>
      <c r="AF5" s="3">
        <v>0</v>
      </c>
      <c r="AG5" s="3">
        <v>0</v>
      </c>
      <c r="AH5" s="3">
        <v>0</v>
      </c>
      <c r="AI5" s="6">
        <v>0</v>
      </c>
      <c r="AJ5" s="6">
        <v>0</v>
      </c>
      <c r="AK5" s="6">
        <v>0</v>
      </c>
      <c r="AL5" s="6">
        <v>0</v>
      </c>
      <c r="AM5" s="6">
        <v>0</v>
      </c>
      <c r="AN5" s="6">
        <v>0</v>
      </c>
      <c r="AO5" s="6">
        <v>0</v>
      </c>
      <c r="AP5" s="3">
        <v>0</v>
      </c>
      <c r="AQ5" s="6">
        <v>0</v>
      </c>
      <c r="AR5" s="3">
        <v>0</v>
      </c>
      <c r="AS5" s="3">
        <v>0</v>
      </c>
      <c r="AT5" s="3">
        <v>0</v>
      </c>
      <c r="AU5" s="3">
        <v>0</v>
      </c>
      <c r="AV5" s="6">
        <v>0</v>
      </c>
      <c r="AW5" s="6">
        <v>0</v>
      </c>
      <c r="AX5" s="6">
        <v>0</v>
      </c>
      <c r="AY5" s="6">
        <v>0</v>
      </c>
    </row>
    <row r="6" spans="1:51" x14ac:dyDescent="0.25">
      <c r="A6" s="6">
        <v>4</v>
      </c>
      <c r="B6" s="4" t="s">
        <v>9</v>
      </c>
      <c r="C6" s="6">
        <v>0</v>
      </c>
      <c r="D6" s="6">
        <v>0</v>
      </c>
      <c r="E6" s="6">
        <v>0</v>
      </c>
      <c r="F6" s="6">
        <v>0</v>
      </c>
      <c r="G6" s="6">
        <v>0</v>
      </c>
      <c r="H6" s="6">
        <v>0</v>
      </c>
      <c r="I6" s="6">
        <v>0</v>
      </c>
      <c r="J6" s="6">
        <v>0</v>
      </c>
      <c r="K6" s="6">
        <v>0</v>
      </c>
      <c r="L6" s="6">
        <v>0</v>
      </c>
      <c r="M6" s="6">
        <v>0</v>
      </c>
      <c r="N6" s="6">
        <v>0</v>
      </c>
      <c r="O6" s="6">
        <v>0</v>
      </c>
      <c r="P6" s="6">
        <v>0</v>
      </c>
      <c r="Q6" s="6">
        <v>0</v>
      </c>
      <c r="R6" s="6">
        <v>0</v>
      </c>
      <c r="S6" s="6">
        <v>0</v>
      </c>
      <c r="T6" s="3">
        <v>0</v>
      </c>
      <c r="U6" s="3">
        <v>0</v>
      </c>
      <c r="V6" s="3">
        <v>0</v>
      </c>
      <c r="W6" s="3">
        <v>0</v>
      </c>
      <c r="X6" s="3">
        <v>0</v>
      </c>
      <c r="Y6" s="3">
        <v>0</v>
      </c>
      <c r="Z6" s="3">
        <v>0</v>
      </c>
      <c r="AA6" s="3">
        <v>0</v>
      </c>
      <c r="AB6" s="3">
        <v>0</v>
      </c>
      <c r="AC6" s="3">
        <v>0</v>
      </c>
      <c r="AD6" s="3">
        <v>0</v>
      </c>
      <c r="AE6" s="3">
        <v>0</v>
      </c>
      <c r="AF6" s="3">
        <v>0</v>
      </c>
      <c r="AG6" s="3">
        <v>0</v>
      </c>
      <c r="AH6" s="3">
        <v>0</v>
      </c>
      <c r="AI6" s="6">
        <v>0</v>
      </c>
      <c r="AJ6" s="6">
        <v>0</v>
      </c>
      <c r="AK6" s="6">
        <v>0</v>
      </c>
      <c r="AL6" s="6">
        <v>0</v>
      </c>
      <c r="AM6" s="6">
        <v>0</v>
      </c>
      <c r="AN6" s="6">
        <v>0</v>
      </c>
      <c r="AO6" s="6">
        <v>0</v>
      </c>
      <c r="AP6" s="3">
        <v>0</v>
      </c>
      <c r="AQ6" s="6">
        <v>0</v>
      </c>
      <c r="AR6" s="3">
        <v>0</v>
      </c>
      <c r="AS6" s="3">
        <v>0</v>
      </c>
      <c r="AT6" s="3">
        <v>0</v>
      </c>
      <c r="AU6" s="3">
        <v>0</v>
      </c>
      <c r="AV6" s="6">
        <v>0</v>
      </c>
      <c r="AW6" s="6">
        <v>0</v>
      </c>
      <c r="AX6" s="6">
        <v>0</v>
      </c>
      <c r="AY6" s="6">
        <v>0</v>
      </c>
    </row>
    <row r="7" spans="1:51" s="9" customFormat="1" x14ac:dyDescent="0.25">
      <c r="A7" s="6">
        <v>5</v>
      </c>
      <c r="B7" s="8" t="s">
        <v>96</v>
      </c>
      <c r="C7" s="14">
        <v>0.59970410115601802</v>
      </c>
      <c r="D7" s="14">
        <v>0</v>
      </c>
      <c r="E7" s="14">
        <v>2.80081864185199E-2</v>
      </c>
      <c r="F7" s="14">
        <v>0.12105166484015201</v>
      </c>
      <c r="G7" s="14">
        <v>0.17912161279731201</v>
      </c>
      <c r="H7" s="14">
        <v>0.327989538438551</v>
      </c>
      <c r="I7" s="14">
        <v>0.303172874878684</v>
      </c>
      <c r="J7" s="14">
        <v>8.0392709700137399E-2</v>
      </c>
      <c r="K7" s="14">
        <v>0.22840967148768901</v>
      </c>
      <c r="L7" s="14">
        <v>0</v>
      </c>
      <c r="M7" s="14">
        <v>0.51417578793179197</v>
      </c>
      <c r="N7" s="14">
        <v>0</v>
      </c>
      <c r="O7" s="14">
        <v>0.48817884833970199</v>
      </c>
      <c r="P7" s="14">
        <v>0</v>
      </c>
      <c r="Q7" s="14">
        <v>0</v>
      </c>
      <c r="R7" s="14">
        <v>0</v>
      </c>
      <c r="S7" s="14">
        <v>0</v>
      </c>
      <c r="T7" s="14">
        <v>0.39659578148611402</v>
      </c>
      <c r="U7" s="14">
        <v>0</v>
      </c>
      <c r="V7" s="14">
        <v>0</v>
      </c>
      <c r="W7" s="14">
        <v>9.4226943118523601E-2</v>
      </c>
      <c r="X7" s="14">
        <v>0</v>
      </c>
      <c r="Y7" s="14">
        <v>0</v>
      </c>
      <c r="Z7" s="14">
        <v>0.348145596429</v>
      </c>
      <c r="AA7" s="14">
        <v>0</v>
      </c>
      <c r="AB7" s="14">
        <v>0.27813325413527001</v>
      </c>
      <c r="AC7" s="14">
        <v>0.41569670144978499</v>
      </c>
      <c r="AD7" s="14">
        <v>0</v>
      </c>
      <c r="AE7" s="14">
        <v>0</v>
      </c>
      <c r="AF7" s="14">
        <v>0</v>
      </c>
      <c r="AG7" s="14">
        <v>0.87674291791079195</v>
      </c>
      <c r="AH7" s="14">
        <v>0</v>
      </c>
      <c r="AI7" s="14">
        <v>0</v>
      </c>
      <c r="AJ7" s="14">
        <v>0.85028959839491103</v>
      </c>
      <c r="AK7" s="14">
        <v>1.3858502488703901</v>
      </c>
      <c r="AL7" s="14">
        <v>1.1978858325652599</v>
      </c>
      <c r="AM7" s="14">
        <v>0</v>
      </c>
      <c r="AN7" s="14">
        <v>0</v>
      </c>
      <c r="AO7" s="14">
        <v>9.1639577134972602E-2</v>
      </c>
      <c r="AP7" s="14">
        <v>0</v>
      </c>
      <c r="AQ7" s="14">
        <v>0.34142912565883798</v>
      </c>
      <c r="AR7" s="14">
        <v>0</v>
      </c>
      <c r="AS7" s="14">
        <v>0.15186101162389801</v>
      </c>
      <c r="AT7" s="14">
        <v>0</v>
      </c>
      <c r="AU7" s="14">
        <v>0</v>
      </c>
      <c r="AV7" s="14">
        <v>0.60304396379630298</v>
      </c>
      <c r="AW7" s="14">
        <v>0</v>
      </c>
      <c r="AX7" s="14">
        <v>0</v>
      </c>
      <c r="AY7" s="14">
        <v>0.30628918950717898</v>
      </c>
    </row>
    <row r="8" spans="1:51" s="9" customFormat="1" ht="13.3" customHeight="1" x14ac:dyDescent="0.3">
      <c r="A8" s="6">
        <v>6</v>
      </c>
      <c r="B8" s="8" t="s">
        <v>119</v>
      </c>
      <c r="C8" s="14">
        <v>0</v>
      </c>
      <c r="D8" s="14">
        <v>0</v>
      </c>
      <c r="E8" s="14">
        <v>0</v>
      </c>
      <c r="F8" s="14">
        <v>0</v>
      </c>
      <c r="G8" s="14">
        <v>0</v>
      </c>
      <c r="H8" s="14">
        <v>0</v>
      </c>
      <c r="I8" s="14">
        <v>0.274588448553783</v>
      </c>
      <c r="J8" s="14">
        <v>0.51685110035535398</v>
      </c>
      <c r="K8" s="14">
        <v>0</v>
      </c>
      <c r="L8" s="14">
        <v>0.65226169378063703</v>
      </c>
      <c r="M8" s="14">
        <v>0.179856130877836</v>
      </c>
      <c r="N8" s="14">
        <v>0.92082107690489901</v>
      </c>
      <c r="O8" s="14">
        <v>0</v>
      </c>
      <c r="P8" s="14">
        <v>0.32806261618238902</v>
      </c>
      <c r="Q8" s="14">
        <v>0.41370494405814801</v>
      </c>
      <c r="R8" s="14">
        <v>0.48832050875388699</v>
      </c>
      <c r="S8" s="14">
        <v>0.87549290901329502</v>
      </c>
      <c r="T8" s="14">
        <v>0.20619845245512899</v>
      </c>
      <c r="U8" s="14">
        <v>0.36008566101151601</v>
      </c>
      <c r="V8" s="14">
        <v>0.65933715372731705</v>
      </c>
      <c r="W8" s="14">
        <v>0</v>
      </c>
      <c r="X8" s="14">
        <v>0.25531189100746099</v>
      </c>
      <c r="Y8" s="14">
        <v>0.87122924608694696</v>
      </c>
      <c r="Z8" s="14">
        <v>0</v>
      </c>
      <c r="AA8" s="14">
        <v>0</v>
      </c>
      <c r="AB8" s="14">
        <v>0</v>
      </c>
      <c r="AC8" s="14">
        <v>0</v>
      </c>
      <c r="AD8" s="14">
        <v>0.384688995102621</v>
      </c>
      <c r="AE8" s="14">
        <v>0</v>
      </c>
      <c r="AF8" s="14">
        <v>0.87366944090163501</v>
      </c>
      <c r="AG8" s="14">
        <v>1.2576396669318499</v>
      </c>
      <c r="AH8" s="14">
        <v>0.23721207926107099</v>
      </c>
      <c r="AI8" s="21">
        <v>0.33898961075279899</v>
      </c>
      <c r="AJ8" s="14">
        <v>0.64589009860844704</v>
      </c>
      <c r="AK8" s="14">
        <v>0</v>
      </c>
      <c r="AL8" s="14">
        <v>0</v>
      </c>
      <c r="AM8" s="14">
        <v>0.51660246080968097</v>
      </c>
      <c r="AN8" s="14">
        <v>0.42492071123632602</v>
      </c>
      <c r="AO8" s="14">
        <v>0.72896199361802205</v>
      </c>
      <c r="AP8" s="14">
        <v>0.18621287982238199</v>
      </c>
      <c r="AQ8" s="14">
        <v>1.8939356059964899E-2</v>
      </c>
      <c r="AR8" s="14">
        <v>3.78788200905434E-2</v>
      </c>
      <c r="AS8" s="14">
        <v>0</v>
      </c>
      <c r="AT8" s="14">
        <v>0</v>
      </c>
      <c r="AU8" s="14">
        <v>0.100568212925241</v>
      </c>
      <c r="AV8" s="14">
        <v>0</v>
      </c>
      <c r="AW8" s="14">
        <v>1.19052606886381</v>
      </c>
      <c r="AX8" s="14">
        <v>1.4931182825866499E-3</v>
      </c>
      <c r="AY8" s="14">
        <v>0.31285371855293498</v>
      </c>
    </row>
    <row r="9" spans="1:51" x14ac:dyDescent="0.25">
      <c r="A9" s="6">
        <v>7</v>
      </c>
      <c r="B9" s="8" t="s">
        <v>117</v>
      </c>
      <c r="C9" s="14">
        <f>SUM(C6:C8)</f>
        <v>0.59970410115601802</v>
      </c>
      <c r="D9" s="14">
        <f t="shared" ref="D9:AF9" si="0">SUM(D6:D8)</f>
        <v>0</v>
      </c>
      <c r="E9" s="14">
        <f t="shared" si="0"/>
        <v>2.80081864185199E-2</v>
      </c>
      <c r="F9" s="14">
        <f t="shared" si="0"/>
        <v>0.12105166484015201</v>
      </c>
      <c r="G9" s="14">
        <f t="shared" si="0"/>
        <v>0.17912161279731201</v>
      </c>
      <c r="H9" s="14">
        <f t="shared" si="0"/>
        <v>0.327989538438551</v>
      </c>
      <c r="I9" s="14">
        <f t="shared" si="0"/>
        <v>0.577761323432467</v>
      </c>
      <c r="J9" s="14">
        <f t="shared" si="0"/>
        <v>0.59724381005549132</v>
      </c>
      <c r="K9" s="14">
        <f t="shared" si="0"/>
        <v>0.22840967148768901</v>
      </c>
      <c r="L9" s="14">
        <f t="shared" si="0"/>
        <v>0.65226169378063703</v>
      </c>
      <c r="M9" s="14">
        <f t="shared" si="0"/>
        <v>0.694031918809628</v>
      </c>
      <c r="N9" s="14">
        <f t="shared" si="0"/>
        <v>0.92082107690489901</v>
      </c>
      <c r="O9" s="14">
        <f t="shared" si="0"/>
        <v>0.48817884833970199</v>
      </c>
      <c r="P9" s="14">
        <f t="shared" si="0"/>
        <v>0.32806261618238902</v>
      </c>
      <c r="Q9" s="14">
        <f t="shared" si="0"/>
        <v>0.41370494405814801</v>
      </c>
      <c r="R9" s="14">
        <f t="shared" si="0"/>
        <v>0.48832050875388699</v>
      </c>
      <c r="S9" s="14">
        <f t="shared" si="0"/>
        <v>0.87549290901329502</v>
      </c>
      <c r="T9" s="13">
        <f t="shared" si="0"/>
        <v>0.60279423394124299</v>
      </c>
      <c r="U9" s="13">
        <f t="shared" si="0"/>
        <v>0.36008566101151601</v>
      </c>
      <c r="V9" s="13">
        <f t="shared" si="0"/>
        <v>0.65933715372731705</v>
      </c>
      <c r="W9" s="13">
        <f t="shared" si="0"/>
        <v>9.4226943118523601E-2</v>
      </c>
      <c r="X9" s="13">
        <f t="shared" si="0"/>
        <v>0.25531189100746099</v>
      </c>
      <c r="Y9" s="13">
        <f t="shared" si="0"/>
        <v>0.87122924608694696</v>
      </c>
      <c r="Z9" s="13">
        <f t="shared" si="0"/>
        <v>0.348145596429</v>
      </c>
      <c r="AA9" s="13">
        <f t="shared" si="0"/>
        <v>0</v>
      </c>
      <c r="AB9" s="13">
        <f t="shared" si="0"/>
        <v>0.27813325413527001</v>
      </c>
      <c r="AC9" s="13">
        <f t="shared" si="0"/>
        <v>0.41569670144978499</v>
      </c>
      <c r="AD9" s="13">
        <f t="shared" si="0"/>
        <v>0.384688995102621</v>
      </c>
      <c r="AE9" s="3">
        <v>0</v>
      </c>
      <c r="AF9" s="13">
        <f t="shared" si="0"/>
        <v>0.87366944090163501</v>
      </c>
      <c r="AG9" s="13">
        <f t="shared" ref="AG9" si="1">SUM(AG6:AG8)</f>
        <v>2.1343825848426419</v>
      </c>
      <c r="AH9" s="13">
        <f t="shared" ref="AH9" si="2">SUM(AH6:AH8)</f>
        <v>0.23721207926107099</v>
      </c>
      <c r="AI9" s="14">
        <f t="shared" ref="AI9:AJ9" si="3">SUM(AI6:AI8)</f>
        <v>0.33898961075279899</v>
      </c>
      <c r="AJ9" s="14">
        <f t="shared" si="3"/>
        <v>1.4961796970033581</v>
      </c>
      <c r="AK9" s="14">
        <f t="shared" ref="AK9" si="4">SUM(AK6:AK8)</f>
        <v>1.3858502488703901</v>
      </c>
      <c r="AL9" s="14">
        <f t="shared" ref="AL9:AO9" si="5">SUM(AL6:AL8)</f>
        <v>1.1978858325652599</v>
      </c>
      <c r="AM9" s="14">
        <f t="shared" si="5"/>
        <v>0.51660246080968097</v>
      </c>
      <c r="AN9" s="14">
        <f t="shared" si="5"/>
        <v>0.42492071123632602</v>
      </c>
      <c r="AO9" s="14">
        <f t="shared" si="5"/>
        <v>0.82060157075299467</v>
      </c>
      <c r="AP9" s="13">
        <f t="shared" ref="AP9" si="6">SUM(AP6:AP8)</f>
        <v>0.18621287982238199</v>
      </c>
      <c r="AQ9" s="14">
        <f t="shared" ref="AQ9" si="7">SUM(AQ6:AQ8)</f>
        <v>0.36036848171880287</v>
      </c>
      <c r="AR9" s="13">
        <f t="shared" ref="AR9" si="8">SUM(AR6:AR8)</f>
        <v>3.78788200905434E-2</v>
      </c>
      <c r="AS9" s="13">
        <f t="shared" ref="AS9" si="9">SUM(AS6:AS8)</f>
        <v>0.15186101162389801</v>
      </c>
      <c r="AT9" s="13">
        <f t="shared" ref="AT9" si="10">SUM(AT6:AT8)</f>
        <v>0</v>
      </c>
      <c r="AU9" s="13">
        <f t="shared" ref="AU9:AY9" si="11">SUM(AU6:AU8)</f>
        <v>0.100568212925241</v>
      </c>
      <c r="AV9" s="14">
        <f t="shared" si="11"/>
        <v>0.60304396379630298</v>
      </c>
      <c r="AW9" s="14">
        <f t="shared" si="11"/>
        <v>1.19052606886381</v>
      </c>
      <c r="AX9" s="14">
        <f t="shared" si="11"/>
        <v>1.4931182825866499E-3</v>
      </c>
      <c r="AY9" s="14">
        <f t="shared" si="11"/>
        <v>0.61914290806011396</v>
      </c>
    </row>
    <row r="10" spans="1:51" x14ac:dyDescent="0.25">
      <c r="A10" s="6">
        <v>8</v>
      </c>
      <c r="B10" s="8" t="s">
        <v>118</v>
      </c>
      <c r="C10" s="16">
        <f t="shared" ref="C10:AY10" si="12">(C9/C3)</f>
        <v>1</v>
      </c>
      <c r="D10" s="16">
        <f t="shared" si="12"/>
        <v>0</v>
      </c>
      <c r="E10" s="16">
        <f t="shared" si="12"/>
        <v>1</v>
      </c>
      <c r="F10" s="16">
        <f t="shared" si="12"/>
        <v>1</v>
      </c>
      <c r="G10" s="16">
        <f t="shared" si="12"/>
        <v>0.70429663983346247</v>
      </c>
      <c r="H10" s="16">
        <f t="shared" si="12"/>
        <v>1</v>
      </c>
      <c r="I10" s="16">
        <f t="shared" si="12"/>
        <v>1</v>
      </c>
      <c r="J10" s="16">
        <f t="shared" si="12"/>
        <v>0.99999999999999889</v>
      </c>
      <c r="K10" s="16">
        <f t="shared" si="12"/>
        <v>0.73787601366623112</v>
      </c>
      <c r="L10" s="16">
        <f t="shared" si="12"/>
        <v>0.74684196488058319</v>
      </c>
      <c r="M10" s="16">
        <f t="shared" si="12"/>
        <v>1.0000000000090457</v>
      </c>
      <c r="N10" s="16">
        <f t="shared" si="12"/>
        <v>0.75264955493452101</v>
      </c>
      <c r="O10" s="16">
        <f t="shared" si="12"/>
        <v>0.82113411511878132</v>
      </c>
      <c r="P10" s="16">
        <f t="shared" si="12"/>
        <v>0.71553609189029099</v>
      </c>
      <c r="Q10" s="16">
        <f t="shared" si="12"/>
        <v>1</v>
      </c>
      <c r="R10" s="16">
        <f t="shared" si="12"/>
        <v>0.97121264472241098</v>
      </c>
      <c r="S10" s="16">
        <f t="shared" si="12"/>
        <v>0.65335291717410071</v>
      </c>
      <c r="T10" s="15">
        <f t="shared" si="12"/>
        <v>0.39981341674552107</v>
      </c>
      <c r="U10" s="15">
        <f t="shared" si="12"/>
        <v>0.6380534791309822</v>
      </c>
      <c r="V10" s="15">
        <f t="shared" si="12"/>
        <v>0.94000265232994118</v>
      </c>
      <c r="W10" s="15">
        <f t="shared" si="12"/>
        <v>0.19114580275304055</v>
      </c>
      <c r="X10" s="15">
        <f t="shared" si="12"/>
        <v>0.43124823236569265</v>
      </c>
      <c r="Y10" s="15">
        <f t="shared" si="12"/>
        <v>1</v>
      </c>
      <c r="Z10" s="15">
        <f t="shared" si="12"/>
        <v>1</v>
      </c>
      <c r="AA10" s="15">
        <f t="shared" si="12"/>
        <v>0</v>
      </c>
      <c r="AB10" s="15">
        <f t="shared" si="12"/>
        <v>0.539516247048062</v>
      </c>
      <c r="AC10" s="15">
        <f t="shared" si="12"/>
        <v>0.88608619503728447</v>
      </c>
      <c r="AD10" s="15">
        <f t="shared" si="12"/>
        <v>0.68458525991248198</v>
      </c>
      <c r="AE10" s="15">
        <f t="shared" si="12"/>
        <v>0</v>
      </c>
      <c r="AF10" s="15">
        <f t="shared" si="12"/>
        <v>1</v>
      </c>
      <c r="AG10" s="15">
        <f t="shared" si="12"/>
        <v>0.83210235327880033</v>
      </c>
      <c r="AH10" s="15">
        <f t="shared" si="12"/>
        <v>0.51584028500541468</v>
      </c>
      <c r="AI10" s="16">
        <f t="shared" si="12"/>
        <v>0.37251605577230656</v>
      </c>
      <c r="AJ10" s="16">
        <f t="shared" si="12"/>
        <v>0.72897099145483113</v>
      </c>
      <c r="AK10" s="16">
        <f t="shared" si="12"/>
        <v>0.70023987694202061</v>
      </c>
      <c r="AL10" s="16">
        <f t="shared" si="12"/>
        <v>0.46164510689147153</v>
      </c>
      <c r="AM10" s="16">
        <f t="shared" si="12"/>
        <v>0.65261812331907365</v>
      </c>
      <c r="AN10" s="16">
        <f t="shared" si="12"/>
        <v>0.49336255710453392</v>
      </c>
      <c r="AO10" s="16">
        <f t="shared" si="12"/>
        <v>0.82577491549769588</v>
      </c>
      <c r="AP10" s="15">
        <f t="shared" si="12"/>
        <v>1</v>
      </c>
      <c r="AQ10" s="16">
        <f t="shared" ref="AQ10" si="13">(AQ9/AQ3)</f>
        <v>0.26652415857179007</v>
      </c>
      <c r="AR10" s="15">
        <f t="shared" si="12"/>
        <v>1</v>
      </c>
      <c r="AS10" s="15">
        <f t="shared" si="12"/>
        <v>1</v>
      </c>
      <c r="AT10" s="15">
        <f t="shared" si="12"/>
        <v>0</v>
      </c>
      <c r="AU10" s="15">
        <f t="shared" si="12"/>
        <v>1</v>
      </c>
      <c r="AV10" s="16">
        <f t="shared" si="12"/>
        <v>0.8585266713575489</v>
      </c>
      <c r="AW10" s="16">
        <f t="shared" si="12"/>
        <v>0.80838559624669493</v>
      </c>
      <c r="AX10" s="16">
        <f t="shared" si="12"/>
        <v>1.3241746670470055E-3</v>
      </c>
      <c r="AY10" s="16">
        <f t="shared" si="12"/>
        <v>1.0000000000000242</v>
      </c>
    </row>
    <row r="11" spans="1:51" x14ac:dyDescent="0.25">
      <c r="A11" s="6">
        <v>9</v>
      </c>
      <c r="B11" s="4" t="s">
        <v>10</v>
      </c>
      <c r="C11" s="6">
        <v>0</v>
      </c>
      <c r="D11" s="6">
        <v>0</v>
      </c>
      <c r="E11" s="6">
        <v>0</v>
      </c>
      <c r="F11" s="6">
        <v>0</v>
      </c>
      <c r="G11" s="6">
        <v>0</v>
      </c>
      <c r="H11" s="6">
        <v>0</v>
      </c>
      <c r="I11" s="6">
        <v>0</v>
      </c>
      <c r="J11" s="6">
        <v>0</v>
      </c>
      <c r="K11" s="6">
        <v>0</v>
      </c>
      <c r="L11" s="6">
        <v>0</v>
      </c>
      <c r="M11" s="6">
        <v>0</v>
      </c>
      <c r="N11" s="6">
        <v>0</v>
      </c>
      <c r="O11" s="6">
        <v>0</v>
      </c>
      <c r="P11" s="6">
        <v>0</v>
      </c>
      <c r="Q11" s="6">
        <v>0</v>
      </c>
      <c r="R11" s="6">
        <v>0</v>
      </c>
      <c r="S11" s="6">
        <v>0</v>
      </c>
      <c r="T11" s="3">
        <v>0</v>
      </c>
      <c r="U11" s="3">
        <v>0</v>
      </c>
      <c r="V11" s="3">
        <v>0</v>
      </c>
      <c r="W11" s="3">
        <v>0</v>
      </c>
      <c r="X11" s="3">
        <v>0</v>
      </c>
      <c r="Y11" s="3">
        <v>0</v>
      </c>
      <c r="Z11" s="3">
        <v>0</v>
      </c>
      <c r="AA11" s="3">
        <v>0</v>
      </c>
      <c r="AB11" s="3">
        <v>0</v>
      </c>
      <c r="AC11" s="3">
        <v>0</v>
      </c>
      <c r="AD11" s="3">
        <v>0</v>
      </c>
      <c r="AE11" s="3">
        <v>0</v>
      </c>
      <c r="AF11" s="3">
        <v>0</v>
      </c>
      <c r="AG11" s="3">
        <v>0</v>
      </c>
      <c r="AH11" s="3">
        <v>0</v>
      </c>
      <c r="AI11" s="6">
        <v>0</v>
      </c>
      <c r="AJ11" s="6">
        <v>0</v>
      </c>
      <c r="AK11" s="6">
        <v>0</v>
      </c>
      <c r="AL11" s="6">
        <v>0</v>
      </c>
      <c r="AM11" s="6">
        <v>0</v>
      </c>
      <c r="AN11" s="6">
        <v>0</v>
      </c>
      <c r="AO11" s="6">
        <v>0</v>
      </c>
      <c r="AP11" s="3">
        <v>0</v>
      </c>
      <c r="AQ11" s="6">
        <v>0</v>
      </c>
      <c r="AR11" s="3">
        <v>0</v>
      </c>
      <c r="AS11" s="3">
        <v>0</v>
      </c>
      <c r="AT11" s="3">
        <v>0</v>
      </c>
      <c r="AU11" s="3">
        <v>0</v>
      </c>
      <c r="AV11" s="6">
        <v>0</v>
      </c>
      <c r="AW11" s="6">
        <v>0</v>
      </c>
      <c r="AX11" s="6">
        <v>0</v>
      </c>
      <c r="AY11" s="6">
        <v>0</v>
      </c>
    </row>
    <row r="12" spans="1:51" x14ac:dyDescent="0.25">
      <c r="A12" s="6">
        <v>10</v>
      </c>
      <c r="B12" s="4" t="s">
        <v>24</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3">
        <v>0</v>
      </c>
      <c r="U12" s="3">
        <v>0</v>
      </c>
      <c r="V12" s="3">
        <v>0</v>
      </c>
      <c r="W12" s="3">
        <v>0</v>
      </c>
      <c r="X12" s="3">
        <v>0</v>
      </c>
      <c r="Y12" s="3">
        <v>0</v>
      </c>
      <c r="Z12" s="3">
        <v>0</v>
      </c>
      <c r="AA12" s="3">
        <v>0</v>
      </c>
      <c r="AB12" s="3">
        <v>0</v>
      </c>
      <c r="AC12" s="3">
        <v>0</v>
      </c>
      <c r="AD12" s="3">
        <v>0</v>
      </c>
      <c r="AE12" s="3">
        <v>0</v>
      </c>
      <c r="AF12" s="3">
        <v>0</v>
      </c>
      <c r="AG12" s="3">
        <v>0</v>
      </c>
      <c r="AH12" s="3">
        <v>0</v>
      </c>
      <c r="AI12" s="6">
        <v>0</v>
      </c>
      <c r="AJ12" s="6">
        <v>0</v>
      </c>
      <c r="AK12" s="6">
        <v>0</v>
      </c>
      <c r="AL12" s="6">
        <v>0</v>
      </c>
      <c r="AM12" s="6">
        <v>0</v>
      </c>
      <c r="AN12" s="6">
        <v>0</v>
      </c>
      <c r="AO12" s="6">
        <v>0</v>
      </c>
      <c r="AP12" s="3">
        <v>0</v>
      </c>
      <c r="AQ12" s="6">
        <v>0</v>
      </c>
      <c r="AR12" s="3">
        <v>0</v>
      </c>
      <c r="AS12" s="3">
        <v>0</v>
      </c>
      <c r="AT12" s="3">
        <v>0</v>
      </c>
      <c r="AU12" s="3">
        <v>0</v>
      </c>
      <c r="AV12" s="6">
        <v>0</v>
      </c>
      <c r="AW12" s="6">
        <v>0</v>
      </c>
      <c r="AX12" s="6">
        <v>0</v>
      </c>
      <c r="AY12" s="6">
        <v>0</v>
      </c>
    </row>
    <row r="13" spans="1:51" x14ac:dyDescent="0.25">
      <c r="A13" s="6">
        <v>11</v>
      </c>
      <c r="B13" s="4" t="s">
        <v>11</v>
      </c>
      <c r="C13" s="6">
        <v>0</v>
      </c>
      <c r="D13" s="6">
        <v>0</v>
      </c>
      <c r="E13" s="6">
        <v>0</v>
      </c>
      <c r="F13" s="6">
        <v>0</v>
      </c>
      <c r="G13" s="6">
        <v>0</v>
      </c>
      <c r="H13" s="6">
        <v>0</v>
      </c>
      <c r="I13" s="6">
        <v>0</v>
      </c>
      <c r="J13" s="6">
        <v>0</v>
      </c>
      <c r="K13" s="6">
        <v>0</v>
      </c>
      <c r="L13" s="6">
        <v>0</v>
      </c>
      <c r="M13" s="6">
        <v>0</v>
      </c>
      <c r="N13" s="3">
        <v>0</v>
      </c>
      <c r="O13" s="3">
        <v>0</v>
      </c>
      <c r="P13" s="3">
        <v>0</v>
      </c>
      <c r="Q13" s="3">
        <v>0</v>
      </c>
      <c r="R13" s="3">
        <v>0</v>
      </c>
      <c r="S13" s="6">
        <v>0</v>
      </c>
      <c r="T13" s="3">
        <v>0</v>
      </c>
      <c r="U13" s="3">
        <v>0</v>
      </c>
      <c r="V13" s="3">
        <v>0</v>
      </c>
      <c r="W13" s="3">
        <v>0</v>
      </c>
      <c r="X13" s="3">
        <v>0</v>
      </c>
      <c r="Y13" s="3">
        <v>0</v>
      </c>
      <c r="Z13" s="3">
        <v>0</v>
      </c>
      <c r="AA13" s="3">
        <v>0</v>
      </c>
      <c r="AB13" s="3">
        <v>0</v>
      </c>
      <c r="AC13" s="3">
        <v>0</v>
      </c>
      <c r="AD13" s="3">
        <v>0</v>
      </c>
      <c r="AE13" s="3">
        <v>0</v>
      </c>
      <c r="AF13" s="3">
        <v>0</v>
      </c>
      <c r="AG13" s="3">
        <v>0</v>
      </c>
      <c r="AH13" s="3">
        <v>0</v>
      </c>
      <c r="AI13" s="6">
        <v>0</v>
      </c>
      <c r="AJ13" s="6">
        <v>0</v>
      </c>
      <c r="AK13" s="6">
        <v>0</v>
      </c>
      <c r="AL13" s="6">
        <v>0</v>
      </c>
      <c r="AM13" s="6">
        <v>0</v>
      </c>
      <c r="AN13" s="6">
        <v>0</v>
      </c>
      <c r="AO13" s="6">
        <v>0</v>
      </c>
      <c r="AP13" s="3">
        <v>0</v>
      </c>
      <c r="AQ13" s="6">
        <v>0</v>
      </c>
      <c r="AR13" s="3">
        <v>0</v>
      </c>
      <c r="AS13" s="3">
        <v>0</v>
      </c>
      <c r="AT13" s="3">
        <v>0</v>
      </c>
      <c r="AU13" s="3">
        <v>0</v>
      </c>
      <c r="AV13" s="6">
        <v>0</v>
      </c>
      <c r="AW13" s="6">
        <v>0</v>
      </c>
      <c r="AX13" s="6">
        <v>0</v>
      </c>
      <c r="AY13" s="6">
        <v>0</v>
      </c>
    </row>
    <row r="14" spans="1:51" s="9" customFormat="1" ht="14" x14ac:dyDescent="0.25">
      <c r="A14" s="6">
        <v>12</v>
      </c>
      <c r="B14" s="8" t="s">
        <v>12</v>
      </c>
      <c r="C14" s="14">
        <v>0.29092584857568898</v>
      </c>
      <c r="D14" s="14">
        <v>0.39019577374668102</v>
      </c>
      <c r="E14" s="14">
        <v>2.80081864185199E-2</v>
      </c>
      <c r="F14" s="14">
        <v>9.3825602576997805E-2</v>
      </c>
      <c r="G14" s="14">
        <v>0</v>
      </c>
      <c r="H14" s="14">
        <v>0.182822844520098</v>
      </c>
      <c r="I14" s="14">
        <v>0.34826426510012098</v>
      </c>
      <c r="J14" s="14">
        <v>0.110850919791135</v>
      </c>
      <c r="K14" s="14">
        <v>0.131915912819068</v>
      </c>
      <c r="L14" s="14">
        <v>0.24000638116571399</v>
      </c>
      <c r="M14" s="14">
        <v>0</v>
      </c>
      <c r="N14" s="14">
        <v>6.9445791590492106E-2</v>
      </c>
      <c r="O14" s="14">
        <v>0.24828784658620201</v>
      </c>
      <c r="P14" s="14">
        <v>0</v>
      </c>
      <c r="Q14" s="14">
        <v>0</v>
      </c>
      <c r="R14" s="14">
        <v>0</v>
      </c>
      <c r="S14" s="14">
        <v>0</v>
      </c>
      <c r="T14" s="14">
        <v>0</v>
      </c>
      <c r="U14" s="14">
        <v>6.4482335113618403E-4</v>
      </c>
      <c r="V14" s="14">
        <v>2.7267051622296201E-2</v>
      </c>
      <c r="W14" s="14">
        <v>0.123020423628888</v>
      </c>
      <c r="X14" s="14">
        <v>0.163305124899251</v>
      </c>
      <c r="Y14" s="14">
        <v>0</v>
      </c>
      <c r="Z14" s="14">
        <v>0</v>
      </c>
      <c r="AA14" s="14">
        <v>4.1703279988847698E-3</v>
      </c>
      <c r="AB14" s="14">
        <v>0.39734360851011802</v>
      </c>
      <c r="AC14" s="14">
        <v>3.2382038371124599E-3</v>
      </c>
      <c r="AD14" s="14">
        <v>0</v>
      </c>
      <c r="AE14" s="14">
        <v>0</v>
      </c>
      <c r="AF14" s="14">
        <v>0</v>
      </c>
      <c r="AG14" s="14">
        <v>1.8588073517188101E-2</v>
      </c>
      <c r="AH14" s="14">
        <v>0.13957305730700301</v>
      </c>
      <c r="AI14" s="21">
        <v>3.59296130950119E-2</v>
      </c>
      <c r="AJ14" s="14">
        <v>0.121587489783505</v>
      </c>
      <c r="AK14" s="14">
        <v>0</v>
      </c>
      <c r="AL14" s="14">
        <v>0</v>
      </c>
      <c r="AM14" s="14">
        <v>0</v>
      </c>
      <c r="AN14" s="14">
        <v>0</v>
      </c>
      <c r="AO14" s="14">
        <v>0</v>
      </c>
      <c r="AP14" s="14">
        <v>0</v>
      </c>
      <c r="AQ14" s="14">
        <v>0</v>
      </c>
      <c r="AR14" s="14">
        <v>0</v>
      </c>
      <c r="AS14" s="14">
        <v>0</v>
      </c>
      <c r="AT14" s="14">
        <v>0</v>
      </c>
      <c r="AU14" s="14">
        <v>0</v>
      </c>
      <c r="AV14" s="14">
        <v>0.251893408051509</v>
      </c>
      <c r="AW14" s="14">
        <v>0</v>
      </c>
      <c r="AX14" s="14">
        <v>7.6168521243892395E-2</v>
      </c>
      <c r="AY14" s="14">
        <v>0</v>
      </c>
    </row>
    <row r="15" spans="1:51" x14ac:dyDescent="0.25">
      <c r="A15" s="6">
        <v>13</v>
      </c>
      <c r="B15" s="4" t="s">
        <v>13</v>
      </c>
      <c r="C15" s="6">
        <v>0</v>
      </c>
      <c r="D15" s="6">
        <v>0</v>
      </c>
      <c r="E15" s="6">
        <v>0</v>
      </c>
      <c r="F15" s="6">
        <v>0</v>
      </c>
      <c r="G15" s="6">
        <v>0</v>
      </c>
      <c r="H15" s="6">
        <v>0</v>
      </c>
      <c r="I15" s="6">
        <v>0</v>
      </c>
      <c r="J15" s="6">
        <v>0</v>
      </c>
      <c r="K15" s="6">
        <v>0</v>
      </c>
      <c r="L15" s="6">
        <v>0</v>
      </c>
      <c r="M15" s="6">
        <v>0</v>
      </c>
      <c r="N15" s="3">
        <v>0</v>
      </c>
      <c r="O15" s="3">
        <v>0</v>
      </c>
      <c r="P15" s="3">
        <v>0</v>
      </c>
      <c r="Q15" s="3">
        <v>0</v>
      </c>
      <c r="R15" s="3">
        <v>0</v>
      </c>
      <c r="S15" s="6">
        <v>0</v>
      </c>
      <c r="T15" s="3">
        <v>0</v>
      </c>
      <c r="U15" s="3">
        <v>0</v>
      </c>
      <c r="V15" s="3">
        <v>0</v>
      </c>
      <c r="W15" s="3">
        <v>0</v>
      </c>
      <c r="X15" s="3">
        <v>0</v>
      </c>
      <c r="Y15" s="3">
        <v>0</v>
      </c>
      <c r="Z15" s="3">
        <v>0</v>
      </c>
      <c r="AA15" s="3">
        <v>0</v>
      </c>
      <c r="AB15" s="3">
        <v>0</v>
      </c>
      <c r="AC15" s="3">
        <v>0</v>
      </c>
      <c r="AD15" s="3">
        <v>0</v>
      </c>
      <c r="AE15" s="3">
        <v>0</v>
      </c>
      <c r="AF15" s="3">
        <v>0</v>
      </c>
      <c r="AG15" s="3">
        <v>0</v>
      </c>
      <c r="AH15" s="3">
        <v>0</v>
      </c>
      <c r="AI15" s="6">
        <v>0</v>
      </c>
      <c r="AJ15" s="6">
        <v>0</v>
      </c>
      <c r="AK15" s="6">
        <v>0</v>
      </c>
      <c r="AL15" s="6">
        <v>0</v>
      </c>
      <c r="AM15" s="6">
        <v>0</v>
      </c>
      <c r="AN15" s="6">
        <v>0</v>
      </c>
      <c r="AO15" s="6">
        <v>0</v>
      </c>
      <c r="AP15" s="3">
        <v>0</v>
      </c>
      <c r="AQ15" s="6">
        <v>0</v>
      </c>
      <c r="AR15" s="3">
        <v>0</v>
      </c>
      <c r="AS15" s="3">
        <v>0</v>
      </c>
      <c r="AT15" s="3">
        <v>0</v>
      </c>
      <c r="AU15" s="3">
        <v>0</v>
      </c>
      <c r="AV15" s="6">
        <v>0</v>
      </c>
      <c r="AW15" s="6">
        <v>0</v>
      </c>
      <c r="AX15" s="6">
        <v>0</v>
      </c>
      <c r="AY15" s="6">
        <v>0</v>
      </c>
    </row>
    <row r="16" spans="1:51" x14ac:dyDescent="0.25">
      <c r="A16" s="6">
        <v>14</v>
      </c>
      <c r="B16" s="8" t="s">
        <v>100</v>
      </c>
      <c r="C16" s="6">
        <v>0</v>
      </c>
      <c r="D16" s="6">
        <v>0</v>
      </c>
      <c r="E16" s="6">
        <v>0</v>
      </c>
      <c r="F16" s="6">
        <v>0</v>
      </c>
      <c r="G16" s="6">
        <v>0</v>
      </c>
      <c r="H16" s="6">
        <v>0</v>
      </c>
      <c r="I16" s="6">
        <v>0</v>
      </c>
      <c r="J16" s="6">
        <v>0</v>
      </c>
      <c r="K16" s="6">
        <v>0</v>
      </c>
      <c r="L16" s="6">
        <v>0</v>
      </c>
      <c r="M16" s="6">
        <v>0</v>
      </c>
      <c r="N16" s="3">
        <v>0</v>
      </c>
      <c r="O16" s="3">
        <v>0</v>
      </c>
      <c r="P16" s="3">
        <v>0</v>
      </c>
      <c r="Q16" s="3">
        <v>0</v>
      </c>
      <c r="R16" s="3">
        <v>0</v>
      </c>
      <c r="S16" s="6">
        <v>0</v>
      </c>
      <c r="T16" s="3">
        <v>0</v>
      </c>
      <c r="U16" s="3">
        <v>0</v>
      </c>
      <c r="V16" s="3">
        <v>0</v>
      </c>
      <c r="W16" s="3">
        <v>0</v>
      </c>
      <c r="X16" s="3">
        <v>0</v>
      </c>
      <c r="Y16" s="3">
        <v>0</v>
      </c>
      <c r="Z16" s="3">
        <v>0</v>
      </c>
      <c r="AA16" s="3">
        <v>0</v>
      </c>
      <c r="AB16" s="3">
        <v>0</v>
      </c>
      <c r="AC16" s="3">
        <v>0</v>
      </c>
      <c r="AD16" s="3">
        <v>0</v>
      </c>
      <c r="AE16" s="3">
        <v>0</v>
      </c>
      <c r="AF16" s="3">
        <v>0</v>
      </c>
      <c r="AG16" s="3">
        <v>0</v>
      </c>
      <c r="AH16" s="3">
        <v>0</v>
      </c>
      <c r="AI16" s="6">
        <v>0</v>
      </c>
      <c r="AJ16" s="6">
        <v>0</v>
      </c>
      <c r="AK16" s="6">
        <v>0</v>
      </c>
      <c r="AL16" s="6">
        <v>0</v>
      </c>
      <c r="AM16" s="6">
        <v>0</v>
      </c>
      <c r="AN16" s="6">
        <v>0</v>
      </c>
      <c r="AO16" s="6">
        <v>0</v>
      </c>
      <c r="AP16" s="3">
        <v>0</v>
      </c>
      <c r="AQ16" s="6">
        <v>0</v>
      </c>
      <c r="AR16" s="3">
        <v>0</v>
      </c>
      <c r="AS16" s="3">
        <v>0</v>
      </c>
      <c r="AT16" s="3">
        <v>0</v>
      </c>
      <c r="AU16" s="3">
        <v>0</v>
      </c>
      <c r="AV16" s="6">
        <v>0</v>
      </c>
      <c r="AW16" s="6">
        <v>0</v>
      </c>
      <c r="AX16" s="6">
        <v>0</v>
      </c>
      <c r="AY16" s="6">
        <v>0</v>
      </c>
    </row>
    <row r="17" spans="1:51" x14ac:dyDescent="0.25">
      <c r="A17" s="6">
        <v>15</v>
      </c>
      <c r="B17" s="4" t="s">
        <v>19</v>
      </c>
      <c r="C17" s="6">
        <v>0</v>
      </c>
      <c r="D17" s="6">
        <v>0</v>
      </c>
      <c r="E17" s="6">
        <v>0</v>
      </c>
      <c r="F17" s="6">
        <v>0</v>
      </c>
      <c r="G17" s="6">
        <v>0</v>
      </c>
      <c r="H17" s="6">
        <v>0</v>
      </c>
      <c r="I17" s="6">
        <v>0</v>
      </c>
      <c r="J17" s="6">
        <v>0</v>
      </c>
      <c r="K17" s="6">
        <v>0</v>
      </c>
      <c r="L17" s="6">
        <v>0</v>
      </c>
      <c r="M17" s="6">
        <v>0</v>
      </c>
      <c r="N17" s="3">
        <v>0</v>
      </c>
      <c r="O17" s="3">
        <v>0</v>
      </c>
      <c r="P17" s="3">
        <v>0</v>
      </c>
      <c r="Q17" s="3">
        <v>0</v>
      </c>
      <c r="R17" s="3">
        <v>0</v>
      </c>
      <c r="S17" s="6">
        <v>0</v>
      </c>
      <c r="T17" s="3">
        <v>0</v>
      </c>
      <c r="U17" s="3">
        <v>0</v>
      </c>
      <c r="V17" s="3">
        <v>0</v>
      </c>
      <c r="W17" s="3">
        <v>0</v>
      </c>
      <c r="X17" s="3">
        <v>0</v>
      </c>
      <c r="Y17" s="3">
        <v>0</v>
      </c>
      <c r="Z17" s="3">
        <v>0</v>
      </c>
      <c r="AA17" s="3">
        <v>0</v>
      </c>
      <c r="AB17" s="3">
        <v>0</v>
      </c>
      <c r="AC17" s="3">
        <v>0</v>
      </c>
      <c r="AD17" s="3">
        <v>0</v>
      </c>
      <c r="AE17" s="3">
        <v>0</v>
      </c>
      <c r="AF17" s="3">
        <v>0</v>
      </c>
      <c r="AG17" s="3">
        <v>0</v>
      </c>
      <c r="AH17" s="3">
        <v>0</v>
      </c>
      <c r="AI17" s="6">
        <v>0</v>
      </c>
      <c r="AJ17" s="6">
        <v>0</v>
      </c>
      <c r="AK17" s="6">
        <v>0</v>
      </c>
      <c r="AL17" s="6">
        <v>0</v>
      </c>
      <c r="AM17" s="6">
        <v>0</v>
      </c>
      <c r="AN17" s="6">
        <v>0</v>
      </c>
      <c r="AO17" s="6">
        <v>0</v>
      </c>
      <c r="AP17" s="3">
        <v>0</v>
      </c>
      <c r="AQ17" s="6">
        <v>0</v>
      </c>
      <c r="AR17" s="3">
        <v>0</v>
      </c>
      <c r="AS17" s="3">
        <v>0</v>
      </c>
      <c r="AT17" s="3">
        <v>0</v>
      </c>
      <c r="AU17" s="3">
        <v>0</v>
      </c>
      <c r="AV17" s="6">
        <v>0</v>
      </c>
      <c r="AW17" s="6">
        <v>0</v>
      </c>
      <c r="AX17" s="6">
        <v>0</v>
      </c>
      <c r="AY17" s="6">
        <v>0</v>
      </c>
    </row>
    <row r="18" spans="1:51" x14ac:dyDescent="0.25">
      <c r="A18" s="6">
        <v>16</v>
      </c>
      <c r="B18" s="4" t="s">
        <v>98</v>
      </c>
      <c r="C18" s="6">
        <v>0</v>
      </c>
      <c r="D18" s="6">
        <v>0</v>
      </c>
      <c r="E18" s="6">
        <v>0</v>
      </c>
      <c r="F18" s="6">
        <v>0</v>
      </c>
      <c r="G18" s="6">
        <v>0</v>
      </c>
      <c r="H18" s="6">
        <v>0</v>
      </c>
      <c r="I18" s="6">
        <v>0</v>
      </c>
      <c r="J18" s="6">
        <v>0</v>
      </c>
      <c r="K18" s="6">
        <v>0</v>
      </c>
      <c r="L18" s="6">
        <v>0</v>
      </c>
      <c r="M18" s="6">
        <v>0</v>
      </c>
      <c r="N18" s="3">
        <v>0</v>
      </c>
      <c r="O18" s="3">
        <v>0</v>
      </c>
      <c r="P18" s="3">
        <v>0</v>
      </c>
      <c r="Q18" s="3">
        <v>0</v>
      </c>
      <c r="R18" s="3">
        <v>0</v>
      </c>
      <c r="S18" s="6">
        <v>0</v>
      </c>
      <c r="T18" s="3">
        <v>0</v>
      </c>
      <c r="U18" s="3">
        <v>0</v>
      </c>
      <c r="V18" s="3">
        <v>0</v>
      </c>
      <c r="W18" s="3">
        <v>0</v>
      </c>
      <c r="X18" s="3">
        <v>0</v>
      </c>
      <c r="Y18" s="3">
        <v>0</v>
      </c>
      <c r="Z18" s="3">
        <v>0</v>
      </c>
      <c r="AA18" s="3">
        <v>0</v>
      </c>
      <c r="AB18" s="3">
        <v>0</v>
      </c>
      <c r="AC18" s="3">
        <v>0</v>
      </c>
      <c r="AD18" s="3">
        <v>0</v>
      </c>
      <c r="AE18" s="3">
        <v>0</v>
      </c>
      <c r="AF18" s="3">
        <v>0</v>
      </c>
      <c r="AG18" s="3">
        <v>0</v>
      </c>
      <c r="AH18" s="3">
        <v>0</v>
      </c>
      <c r="AI18" s="6">
        <v>0</v>
      </c>
      <c r="AJ18" s="6">
        <v>0</v>
      </c>
      <c r="AK18" s="6">
        <v>0</v>
      </c>
      <c r="AL18" s="6">
        <v>0</v>
      </c>
      <c r="AM18" s="6">
        <v>0</v>
      </c>
      <c r="AN18" s="6">
        <v>0</v>
      </c>
      <c r="AO18" s="6">
        <v>0</v>
      </c>
      <c r="AP18" s="3">
        <v>0</v>
      </c>
      <c r="AQ18" s="6">
        <v>0</v>
      </c>
      <c r="AR18" s="3">
        <v>0</v>
      </c>
      <c r="AS18" s="3">
        <v>0</v>
      </c>
      <c r="AT18" s="3">
        <v>0</v>
      </c>
      <c r="AU18" s="3">
        <v>0</v>
      </c>
      <c r="AV18" s="6">
        <v>0</v>
      </c>
      <c r="AW18" s="6">
        <v>0</v>
      </c>
      <c r="AX18" s="6">
        <v>0</v>
      </c>
      <c r="AY18" s="6">
        <v>0</v>
      </c>
    </row>
    <row r="19" spans="1:51" x14ac:dyDescent="0.25">
      <c r="A19" s="6">
        <v>17</v>
      </c>
      <c r="B19" s="4" t="s">
        <v>97</v>
      </c>
      <c r="C19" s="6">
        <v>0</v>
      </c>
      <c r="D19" s="6">
        <v>0</v>
      </c>
      <c r="E19" s="6">
        <v>0</v>
      </c>
      <c r="F19" s="6">
        <v>0</v>
      </c>
      <c r="G19" s="6">
        <v>0</v>
      </c>
      <c r="H19" s="6">
        <v>0</v>
      </c>
      <c r="I19" s="6">
        <v>0</v>
      </c>
      <c r="J19" s="6">
        <v>0</v>
      </c>
      <c r="K19" s="6">
        <v>0</v>
      </c>
      <c r="L19" s="6">
        <v>0</v>
      </c>
      <c r="M19" s="6">
        <v>0</v>
      </c>
      <c r="N19" s="3">
        <v>0</v>
      </c>
      <c r="O19" s="3">
        <v>0</v>
      </c>
      <c r="P19" s="3">
        <v>0</v>
      </c>
      <c r="Q19" s="3">
        <v>0</v>
      </c>
      <c r="R19" s="3">
        <v>0</v>
      </c>
      <c r="S19" s="6">
        <v>0</v>
      </c>
      <c r="T19" s="3">
        <v>0</v>
      </c>
      <c r="U19" s="3">
        <v>0</v>
      </c>
      <c r="V19" s="3">
        <v>0</v>
      </c>
      <c r="W19" s="3">
        <v>0</v>
      </c>
      <c r="X19" s="3">
        <v>0</v>
      </c>
      <c r="Y19" s="3">
        <v>0</v>
      </c>
      <c r="Z19" s="3">
        <v>0</v>
      </c>
      <c r="AA19" s="3">
        <v>0</v>
      </c>
      <c r="AB19" s="3">
        <v>0</v>
      </c>
      <c r="AC19" s="3">
        <v>0</v>
      </c>
      <c r="AD19" s="3">
        <v>0</v>
      </c>
      <c r="AE19" s="3">
        <v>0</v>
      </c>
      <c r="AF19" s="3">
        <v>0</v>
      </c>
      <c r="AG19" s="3">
        <v>0</v>
      </c>
      <c r="AH19" s="3">
        <v>0</v>
      </c>
      <c r="AI19" s="6">
        <v>0</v>
      </c>
      <c r="AJ19" s="6">
        <v>0</v>
      </c>
      <c r="AK19" s="6">
        <v>0</v>
      </c>
      <c r="AL19" s="6">
        <v>0</v>
      </c>
      <c r="AM19" s="6">
        <v>0</v>
      </c>
      <c r="AN19" s="6">
        <v>0</v>
      </c>
      <c r="AO19" s="6">
        <v>0</v>
      </c>
      <c r="AP19" s="3">
        <v>0</v>
      </c>
      <c r="AQ19" s="6">
        <v>0</v>
      </c>
      <c r="AR19" s="3">
        <v>0</v>
      </c>
      <c r="AS19" s="3">
        <v>0</v>
      </c>
      <c r="AT19" s="3">
        <v>0</v>
      </c>
      <c r="AU19" s="3">
        <v>0</v>
      </c>
      <c r="AV19" s="6">
        <v>0</v>
      </c>
      <c r="AW19" s="6">
        <v>0</v>
      </c>
      <c r="AX19" s="6">
        <v>0</v>
      </c>
      <c r="AY19" s="6">
        <v>0</v>
      </c>
    </row>
    <row r="20" spans="1:51" x14ac:dyDescent="0.25">
      <c r="A20" s="6">
        <v>18</v>
      </c>
      <c r="B20" s="4" t="s">
        <v>7</v>
      </c>
      <c r="C20" s="6">
        <v>0</v>
      </c>
      <c r="D20" s="6">
        <v>0</v>
      </c>
      <c r="E20" s="6">
        <v>0</v>
      </c>
      <c r="F20" s="6">
        <v>0</v>
      </c>
      <c r="G20" s="6">
        <v>0</v>
      </c>
      <c r="H20" s="6">
        <v>0</v>
      </c>
      <c r="I20" s="6">
        <v>0</v>
      </c>
      <c r="J20" s="6">
        <v>0</v>
      </c>
      <c r="K20" s="6">
        <v>0</v>
      </c>
      <c r="L20" s="6">
        <v>0</v>
      </c>
      <c r="M20" s="6">
        <v>0</v>
      </c>
      <c r="N20" s="3">
        <v>0</v>
      </c>
      <c r="O20" s="3">
        <v>0</v>
      </c>
      <c r="P20" s="3">
        <v>0</v>
      </c>
      <c r="Q20" s="3">
        <v>0</v>
      </c>
      <c r="R20" s="3">
        <v>0</v>
      </c>
      <c r="S20" s="6">
        <v>0</v>
      </c>
      <c r="T20" s="3">
        <v>0</v>
      </c>
      <c r="U20" s="3">
        <v>0</v>
      </c>
      <c r="V20" s="3">
        <v>0</v>
      </c>
      <c r="W20" s="3">
        <v>0</v>
      </c>
      <c r="X20" s="3">
        <v>0</v>
      </c>
      <c r="Y20" s="3">
        <v>0</v>
      </c>
      <c r="Z20" s="3">
        <v>0</v>
      </c>
      <c r="AA20" s="3">
        <v>0</v>
      </c>
      <c r="AB20" s="3">
        <v>0</v>
      </c>
      <c r="AC20" s="3">
        <v>0</v>
      </c>
      <c r="AD20" s="3">
        <v>0</v>
      </c>
      <c r="AE20" s="3">
        <v>0</v>
      </c>
      <c r="AF20" s="3">
        <v>0</v>
      </c>
      <c r="AG20" s="3">
        <v>0</v>
      </c>
      <c r="AH20" s="3">
        <v>0</v>
      </c>
      <c r="AI20" s="6">
        <v>0</v>
      </c>
      <c r="AJ20" s="6">
        <v>0</v>
      </c>
      <c r="AK20" s="6">
        <v>0</v>
      </c>
      <c r="AL20" s="6">
        <v>0</v>
      </c>
      <c r="AM20" s="6">
        <v>0</v>
      </c>
      <c r="AN20" s="6">
        <v>0</v>
      </c>
      <c r="AO20" s="6">
        <v>0</v>
      </c>
      <c r="AP20" s="3">
        <v>0</v>
      </c>
      <c r="AQ20" s="6">
        <v>0</v>
      </c>
      <c r="AR20" s="3">
        <v>0</v>
      </c>
      <c r="AS20" s="3">
        <v>0</v>
      </c>
      <c r="AT20" s="3">
        <v>0</v>
      </c>
      <c r="AU20" s="3">
        <v>0</v>
      </c>
      <c r="AV20" s="6">
        <v>0</v>
      </c>
      <c r="AW20" s="6">
        <v>0</v>
      </c>
      <c r="AX20" s="6">
        <v>0</v>
      </c>
      <c r="AY20" s="6">
        <v>0</v>
      </c>
    </row>
    <row r="21" spans="1:51" x14ac:dyDescent="0.25">
      <c r="A21" s="6">
        <v>19</v>
      </c>
      <c r="B21" s="4" t="s">
        <v>20</v>
      </c>
      <c r="C21" s="3">
        <v>0</v>
      </c>
      <c r="D21" s="3">
        <v>0</v>
      </c>
      <c r="E21" s="3">
        <v>0</v>
      </c>
      <c r="F21" s="3">
        <v>0</v>
      </c>
      <c r="G21" s="3">
        <v>0</v>
      </c>
      <c r="H21" s="3">
        <v>0</v>
      </c>
      <c r="I21" s="3">
        <v>0</v>
      </c>
      <c r="J21" s="3">
        <v>0</v>
      </c>
      <c r="K21" s="3">
        <v>0</v>
      </c>
      <c r="L21" s="3">
        <v>0</v>
      </c>
      <c r="M21" s="3">
        <v>0</v>
      </c>
      <c r="N21" s="3">
        <v>0</v>
      </c>
      <c r="O21" s="3">
        <v>0</v>
      </c>
      <c r="P21" s="3">
        <v>0</v>
      </c>
      <c r="Q21" s="3">
        <v>0</v>
      </c>
      <c r="R21" s="3">
        <v>0</v>
      </c>
      <c r="S21" s="6">
        <v>0</v>
      </c>
      <c r="T21" s="3">
        <v>0</v>
      </c>
      <c r="U21" s="3">
        <v>0</v>
      </c>
      <c r="V21" s="3">
        <v>0</v>
      </c>
      <c r="W21" s="3">
        <v>0</v>
      </c>
      <c r="X21" s="3">
        <v>0</v>
      </c>
      <c r="Y21" s="3">
        <v>0</v>
      </c>
      <c r="Z21" s="3">
        <v>0</v>
      </c>
      <c r="AA21" s="3">
        <v>0</v>
      </c>
      <c r="AB21" s="3">
        <v>0</v>
      </c>
      <c r="AC21" s="3">
        <v>0</v>
      </c>
      <c r="AD21" s="3">
        <v>0</v>
      </c>
      <c r="AE21" s="3">
        <v>0</v>
      </c>
      <c r="AF21" s="3">
        <v>0</v>
      </c>
      <c r="AG21" s="3">
        <v>0</v>
      </c>
      <c r="AH21" s="3">
        <v>0</v>
      </c>
      <c r="AI21" s="6">
        <v>0</v>
      </c>
      <c r="AJ21" s="6">
        <v>0</v>
      </c>
      <c r="AK21" s="6">
        <v>0</v>
      </c>
      <c r="AL21" s="6">
        <v>0</v>
      </c>
      <c r="AM21" s="6">
        <v>0</v>
      </c>
      <c r="AN21" s="6">
        <v>0</v>
      </c>
      <c r="AO21" s="6">
        <v>0</v>
      </c>
      <c r="AP21" s="3">
        <v>0</v>
      </c>
      <c r="AQ21" s="6">
        <v>0</v>
      </c>
      <c r="AR21" s="3">
        <v>0</v>
      </c>
      <c r="AS21" s="3">
        <v>0</v>
      </c>
      <c r="AT21" s="3">
        <v>0</v>
      </c>
      <c r="AU21" s="3">
        <v>0</v>
      </c>
      <c r="AV21" s="6">
        <v>0</v>
      </c>
      <c r="AW21" s="6">
        <v>0</v>
      </c>
      <c r="AX21" s="6">
        <v>0</v>
      </c>
      <c r="AY21" s="6">
        <v>0</v>
      </c>
    </row>
    <row r="22" spans="1:51" x14ac:dyDescent="0.25">
      <c r="A22" s="6">
        <v>20</v>
      </c>
      <c r="B22" s="4" t="s">
        <v>21</v>
      </c>
      <c r="C22" s="3">
        <v>0</v>
      </c>
      <c r="D22" s="3">
        <v>0</v>
      </c>
      <c r="E22" s="3">
        <v>0</v>
      </c>
      <c r="F22" s="3">
        <v>0</v>
      </c>
      <c r="G22" s="3">
        <v>0</v>
      </c>
      <c r="H22" s="3">
        <v>0</v>
      </c>
      <c r="I22" s="3">
        <v>0</v>
      </c>
      <c r="J22" s="3">
        <v>0</v>
      </c>
      <c r="K22" s="3">
        <v>0</v>
      </c>
      <c r="L22" s="3">
        <v>0</v>
      </c>
      <c r="M22" s="3">
        <v>0</v>
      </c>
      <c r="N22" s="3">
        <v>0</v>
      </c>
      <c r="O22" s="3">
        <v>0</v>
      </c>
      <c r="P22" s="3">
        <v>0</v>
      </c>
      <c r="Q22" s="3">
        <v>0</v>
      </c>
      <c r="R22" s="3">
        <v>0</v>
      </c>
      <c r="S22" s="6">
        <v>0</v>
      </c>
      <c r="T22" s="3">
        <v>0</v>
      </c>
      <c r="U22" s="3">
        <v>0</v>
      </c>
      <c r="V22" s="3">
        <v>0</v>
      </c>
      <c r="W22" s="3">
        <v>0</v>
      </c>
      <c r="X22" s="3">
        <v>0</v>
      </c>
      <c r="Y22" s="3">
        <v>0</v>
      </c>
      <c r="Z22" s="3">
        <v>0</v>
      </c>
      <c r="AA22" s="3">
        <v>0</v>
      </c>
      <c r="AB22" s="3">
        <v>0</v>
      </c>
      <c r="AC22" s="3">
        <v>0</v>
      </c>
      <c r="AD22" s="3">
        <v>0</v>
      </c>
      <c r="AE22" s="3">
        <v>0</v>
      </c>
      <c r="AF22" s="3">
        <v>0</v>
      </c>
      <c r="AG22" s="3">
        <v>0</v>
      </c>
      <c r="AH22" s="3">
        <v>0</v>
      </c>
      <c r="AI22" s="6">
        <v>0</v>
      </c>
      <c r="AJ22" s="6">
        <v>0</v>
      </c>
      <c r="AK22" s="6">
        <v>0</v>
      </c>
      <c r="AL22" s="6">
        <v>0</v>
      </c>
      <c r="AM22" s="6">
        <v>0</v>
      </c>
      <c r="AN22" s="6">
        <v>0</v>
      </c>
      <c r="AO22" s="6">
        <v>0</v>
      </c>
      <c r="AP22" s="3">
        <v>0</v>
      </c>
      <c r="AQ22" s="6">
        <v>0</v>
      </c>
      <c r="AR22" s="3">
        <v>0</v>
      </c>
      <c r="AS22" s="3">
        <v>0</v>
      </c>
      <c r="AT22" s="3">
        <v>0</v>
      </c>
      <c r="AU22" s="3">
        <v>0</v>
      </c>
      <c r="AV22" s="6">
        <v>0</v>
      </c>
      <c r="AW22" s="6">
        <v>0</v>
      </c>
      <c r="AX22" s="6">
        <v>0</v>
      </c>
      <c r="AY22" s="6">
        <v>0</v>
      </c>
    </row>
    <row r="23" spans="1:51" ht="14" x14ac:dyDescent="0.25">
      <c r="A23" s="6">
        <v>21</v>
      </c>
      <c r="B23" s="4" t="s">
        <v>25</v>
      </c>
      <c r="C23" s="3">
        <v>0</v>
      </c>
      <c r="D23" s="3">
        <v>0</v>
      </c>
      <c r="E23" s="3">
        <v>0</v>
      </c>
      <c r="F23" s="3">
        <v>0</v>
      </c>
      <c r="G23" s="3">
        <v>0</v>
      </c>
      <c r="H23" s="3">
        <v>0</v>
      </c>
      <c r="I23" s="3">
        <v>0</v>
      </c>
      <c r="J23" s="3">
        <v>0</v>
      </c>
      <c r="K23" s="3">
        <v>0</v>
      </c>
      <c r="L23" s="6">
        <v>1</v>
      </c>
      <c r="M23" s="3">
        <v>0</v>
      </c>
      <c r="N23" s="3">
        <v>0</v>
      </c>
      <c r="O23" s="3">
        <v>0</v>
      </c>
      <c r="P23" s="3">
        <v>0</v>
      </c>
      <c r="Q23" s="3">
        <v>0</v>
      </c>
      <c r="R23" s="3">
        <v>0</v>
      </c>
      <c r="S23" s="6">
        <v>0</v>
      </c>
      <c r="T23" s="3">
        <v>0</v>
      </c>
      <c r="U23" s="3">
        <v>0</v>
      </c>
      <c r="V23" s="3">
        <v>0</v>
      </c>
      <c r="W23" s="3">
        <v>0</v>
      </c>
      <c r="X23" s="3">
        <v>1</v>
      </c>
      <c r="Y23" s="3">
        <v>0</v>
      </c>
      <c r="Z23" s="3">
        <v>0</v>
      </c>
      <c r="AA23" s="3">
        <v>0</v>
      </c>
      <c r="AB23" s="3">
        <v>1</v>
      </c>
      <c r="AC23" s="3">
        <v>1</v>
      </c>
      <c r="AD23" s="3">
        <v>0</v>
      </c>
      <c r="AE23" s="3">
        <v>0</v>
      </c>
      <c r="AF23" s="3">
        <v>0</v>
      </c>
      <c r="AG23" s="3">
        <v>0</v>
      </c>
      <c r="AH23" s="3">
        <v>0</v>
      </c>
      <c r="AI23" s="22">
        <v>1</v>
      </c>
      <c r="AJ23" s="6">
        <v>0</v>
      </c>
      <c r="AK23" s="6">
        <v>0</v>
      </c>
      <c r="AL23" s="6">
        <v>0</v>
      </c>
      <c r="AM23" s="6">
        <v>0</v>
      </c>
      <c r="AN23" s="6">
        <v>0</v>
      </c>
      <c r="AO23" s="6">
        <v>0</v>
      </c>
      <c r="AP23" s="3">
        <v>0</v>
      </c>
      <c r="AQ23" s="6">
        <v>0</v>
      </c>
      <c r="AR23" s="3">
        <v>0</v>
      </c>
      <c r="AS23" s="3">
        <v>0</v>
      </c>
      <c r="AT23" s="3">
        <v>0</v>
      </c>
      <c r="AU23" s="3">
        <v>0</v>
      </c>
      <c r="AV23" s="6">
        <v>0</v>
      </c>
      <c r="AW23" s="6">
        <v>0</v>
      </c>
      <c r="AX23" s="6">
        <v>0</v>
      </c>
      <c r="AY23" s="6">
        <v>0</v>
      </c>
    </row>
    <row r="24" spans="1:51" ht="13.3" customHeight="1" x14ac:dyDescent="0.3">
      <c r="A24" s="6">
        <v>22</v>
      </c>
      <c r="B24" s="4" t="s">
        <v>102</v>
      </c>
      <c r="C24" s="3">
        <v>1</v>
      </c>
      <c r="D24" s="3">
        <v>1</v>
      </c>
      <c r="E24" s="3">
        <v>1</v>
      </c>
      <c r="F24" s="3">
        <v>1</v>
      </c>
      <c r="G24" s="3">
        <v>1</v>
      </c>
      <c r="H24" s="3">
        <v>1</v>
      </c>
      <c r="I24" s="3">
        <v>1</v>
      </c>
      <c r="J24" s="3">
        <v>1</v>
      </c>
      <c r="K24" s="3">
        <v>1</v>
      </c>
      <c r="L24" s="3">
        <v>1</v>
      </c>
      <c r="M24" s="3">
        <v>1</v>
      </c>
      <c r="N24" s="3">
        <v>1</v>
      </c>
      <c r="O24" s="3">
        <v>1</v>
      </c>
      <c r="P24" s="3">
        <v>1</v>
      </c>
      <c r="Q24" s="3">
        <v>1</v>
      </c>
      <c r="R24" s="3">
        <v>1</v>
      </c>
      <c r="S24" s="6">
        <v>1</v>
      </c>
      <c r="T24" s="3">
        <v>0</v>
      </c>
      <c r="U24" s="3">
        <v>1</v>
      </c>
      <c r="V24" s="3">
        <v>1</v>
      </c>
      <c r="W24" s="3">
        <v>1</v>
      </c>
      <c r="X24" s="3">
        <v>1</v>
      </c>
      <c r="Y24" s="3">
        <v>1</v>
      </c>
      <c r="Z24" s="3">
        <v>1</v>
      </c>
      <c r="AA24" s="3">
        <v>1</v>
      </c>
      <c r="AB24" s="3">
        <v>1</v>
      </c>
      <c r="AC24" s="3">
        <v>1</v>
      </c>
      <c r="AD24" s="3">
        <v>1</v>
      </c>
      <c r="AE24" s="3">
        <v>1</v>
      </c>
      <c r="AF24" s="3">
        <v>1</v>
      </c>
      <c r="AG24" s="3">
        <v>1</v>
      </c>
      <c r="AH24" s="3">
        <v>1</v>
      </c>
      <c r="AI24" s="22">
        <v>1</v>
      </c>
      <c r="AJ24" s="6">
        <v>1</v>
      </c>
      <c r="AK24" s="6">
        <v>0</v>
      </c>
      <c r="AL24" s="6">
        <v>0</v>
      </c>
      <c r="AM24" s="6">
        <v>1</v>
      </c>
      <c r="AN24" s="6">
        <v>1</v>
      </c>
      <c r="AO24" s="6">
        <v>1</v>
      </c>
      <c r="AP24" s="3">
        <v>0</v>
      </c>
      <c r="AQ24" s="6">
        <v>1</v>
      </c>
      <c r="AR24" s="3">
        <v>1</v>
      </c>
      <c r="AS24" s="3">
        <v>0</v>
      </c>
      <c r="AT24" s="3">
        <v>0</v>
      </c>
      <c r="AU24" s="3">
        <v>0</v>
      </c>
      <c r="AV24" s="6">
        <v>1</v>
      </c>
      <c r="AW24" s="6">
        <v>0</v>
      </c>
      <c r="AX24" s="6">
        <v>0</v>
      </c>
      <c r="AY24" s="6">
        <v>0</v>
      </c>
    </row>
    <row r="25" spans="1:51" ht="13.45" x14ac:dyDescent="0.3">
      <c r="A25" s="6">
        <v>23</v>
      </c>
      <c r="B25" s="4" t="s">
        <v>103</v>
      </c>
      <c r="C25" s="3">
        <v>0</v>
      </c>
      <c r="D25" s="3">
        <v>0</v>
      </c>
      <c r="E25" s="3">
        <v>0</v>
      </c>
      <c r="F25" s="3">
        <v>0</v>
      </c>
      <c r="G25" s="3">
        <v>0</v>
      </c>
      <c r="H25" s="3">
        <v>0</v>
      </c>
      <c r="I25" s="3">
        <v>0</v>
      </c>
      <c r="J25" s="3">
        <v>0</v>
      </c>
      <c r="K25" s="3">
        <v>0</v>
      </c>
      <c r="L25" s="3">
        <v>0</v>
      </c>
      <c r="M25" s="3">
        <v>0</v>
      </c>
      <c r="N25" s="3">
        <v>0</v>
      </c>
      <c r="O25" s="3">
        <v>0</v>
      </c>
      <c r="P25" s="3">
        <v>0</v>
      </c>
      <c r="Q25" s="3">
        <v>0</v>
      </c>
      <c r="R25" s="3">
        <v>0</v>
      </c>
      <c r="S25" s="6">
        <v>0</v>
      </c>
      <c r="T25" s="3">
        <v>0</v>
      </c>
      <c r="U25" s="3">
        <v>0</v>
      </c>
      <c r="V25" s="3">
        <v>0</v>
      </c>
      <c r="W25" s="3">
        <v>0</v>
      </c>
      <c r="X25" s="3">
        <v>0</v>
      </c>
      <c r="Y25" s="3">
        <v>0</v>
      </c>
      <c r="Z25" s="3">
        <v>0</v>
      </c>
      <c r="AA25" s="3">
        <v>0</v>
      </c>
      <c r="AB25" s="3">
        <v>0</v>
      </c>
      <c r="AC25" s="3">
        <v>0</v>
      </c>
      <c r="AD25" s="3">
        <v>0</v>
      </c>
      <c r="AE25" s="3">
        <v>0</v>
      </c>
      <c r="AF25" s="3">
        <v>0</v>
      </c>
      <c r="AG25" s="3">
        <v>0</v>
      </c>
      <c r="AH25" s="3">
        <v>0</v>
      </c>
      <c r="AI25" s="6">
        <v>0</v>
      </c>
      <c r="AJ25" s="6">
        <v>0</v>
      </c>
      <c r="AK25" s="6">
        <v>0</v>
      </c>
      <c r="AL25" s="6">
        <v>0</v>
      </c>
      <c r="AM25" s="6">
        <v>0</v>
      </c>
      <c r="AN25" s="6">
        <v>0</v>
      </c>
      <c r="AO25" s="6">
        <v>0</v>
      </c>
      <c r="AP25" s="3">
        <v>0</v>
      </c>
      <c r="AQ25" s="6">
        <v>0</v>
      </c>
      <c r="AR25" s="3">
        <v>0</v>
      </c>
      <c r="AS25" s="3">
        <v>0</v>
      </c>
      <c r="AT25" s="3">
        <v>0</v>
      </c>
      <c r="AU25" s="3">
        <v>0</v>
      </c>
      <c r="AV25" s="6">
        <v>0</v>
      </c>
      <c r="AW25" s="6">
        <v>0</v>
      </c>
      <c r="AX25" s="6">
        <v>0</v>
      </c>
      <c r="AY25" s="6">
        <v>0</v>
      </c>
    </row>
    <row r="26" spans="1:51" x14ac:dyDescent="0.25">
      <c r="A26" s="6">
        <v>24</v>
      </c>
      <c r="B26" s="4" t="s">
        <v>26</v>
      </c>
      <c r="C26" s="3">
        <v>0</v>
      </c>
      <c r="D26" s="3">
        <v>0</v>
      </c>
      <c r="E26" s="3">
        <v>0</v>
      </c>
      <c r="F26" s="3">
        <v>0</v>
      </c>
      <c r="G26" s="3">
        <v>0</v>
      </c>
      <c r="H26" s="3">
        <v>0</v>
      </c>
      <c r="I26" s="3">
        <v>0</v>
      </c>
      <c r="J26" s="3">
        <v>0</v>
      </c>
      <c r="K26" s="3">
        <v>0</v>
      </c>
      <c r="L26" s="3">
        <v>0</v>
      </c>
      <c r="M26" s="3">
        <v>0</v>
      </c>
      <c r="N26" s="3">
        <v>0</v>
      </c>
      <c r="O26" s="3">
        <v>0</v>
      </c>
      <c r="P26" s="3">
        <v>0</v>
      </c>
      <c r="Q26" s="3">
        <v>0</v>
      </c>
      <c r="R26" s="3">
        <v>0</v>
      </c>
      <c r="S26" s="6">
        <v>0</v>
      </c>
      <c r="T26" s="3">
        <v>0</v>
      </c>
      <c r="U26" s="3">
        <v>0</v>
      </c>
      <c r="V26" s="3">
        <v>0</v>
      </c>
      <c r="W26" s="3">
        <v>0</v>
      </c>
      <c r="X26" s="3">
        <v>0</v>
      </c>
      <c r="Y26" s="3">
        <v>0</v>
      </c>
      <c r="Z26" s="3">
        <v>0</v>
      </c>
      <c r="AA26" s="3">
        <v>0</v>
      </c>
      <c r="AB26" s="3">
        <v>0</v>
      </c>
      <c r="AC26" s="3">
        <v>0</v>
      </c>
      <c r="AD26" s="3">
        <v>0</v>
      </c>
      <c r="AE26" s="3">
        <v>0</v>
      </c>
      <c r="AF26" s="3">
        <v>0</v>
      </c>
      <c r="AG26" s="3">
        <v>0</v>
      </c>
      <c r="AH26" s="3">
        <v>0</v>
      </c>
      <c r="AI26" s="6">
        <v>0</v>
      </c>
      <c r="AJ26" s="6">
        <v>0</v>
      </c>
      <c r="AK26" s="6">
        <v>0</v>
      </c>
      <c r="AL26" s="6">
        <v>0</v>
      </c>
      <c r="AM26" s="6">
        <v>0</v>
      </c>
      <c r="AN26" s="6">
        <v>0</v>
      </c>
      <c r="AO26" s="6">
        <v>0</v>
      </c>
      <c r="AP26" s="3">
        <v>0</v>
      </c>
      <c r="AQ26" s="6">
        <v>0</v>
      </c>
      <c r="AR26" s="3">
        <v>0</v>
      </c>
      <c r="AS26" s="3">
        <v>0</v>
      </c>
      <c r="AT26" s="3">
        <v>0</v>
      </c>
      <c r="AU26" s="3">
        <v>0</v>
      </c>
      <c r="AV26" s="6">
        <v>0</v>
      </c>
      <c r="AW26" s="6">
        <v>0</v>
      </c>
      <c r="AX26" s="6">
        <v>0</v>
      </c>
      <c r="AY26" s="6">
        <v>0</v>
      </c>
    </row>
    <row r="27" spans="1:51" x14ac:dyDescent="0.25">
      <c r="A27" s="6">
        <v>25</v>
      </c>
      <c r="B27" s="4" t="s">
        <v>27</v>
      </c>
      <c r="C27" s="3">
        <v>0</v>
      </c>
      <c r="D27" s="3">
        <v>0</v>
      </c>
      <c r="E27" s="3">
        <v>0</v>
      </c>
      <c r="F27" s="3">
        <v>0</v>
      </c>
      <c r="G27" s="3">
        <v>0</v>
      </c>
      <c r="H27" s="3">
        <v>0</v>
      </c>
      <c r="I27" s="3">
        <v>0</v>
      </c>
      <c r="J27" s="3">
        <v>0</v>
      </c>
      <c r="K27" s="3">
        <v>0</v>
      </c>
      <c r="L27" s="3">
        <v>0</v>
      </c>
      <c r="M27" s="3">
        <v>0</v>
      </c>
      <c r="N27" s="3">
        <v>0</v>
      </c>
      <c r="O27" s="3">
        <v>0</v>
      </c>
      <c r="P27" s="3">
        <v>0</v>
      </c>
      <c r="Q27" s="3">
        <v>0</v>
      </c>
      <c r="R27" s="3">
        <v>0</v>
      </c>
      <c r="S27" s="6">
        <v>0</v>
      </c>
      <c r="T27" s="3">
        <v>0</v>
      </c>
      <c r="U27" s="3">
        <v>0</v>
      </c>
      <c r="V27" s="3">
        <v>0</v>
      </c>
      <c r="W27" s="3">
        <v>0</v>
      </c>
      <c r="X27" s="3">
        <v>0</v>
      </c>
      <c r="Y27" s="3">
        <v>0</v>
      </c>
      <c r="Z27" s="3">
        <v>0</v>
      </c>
      <c r="AA27" s="3">
        <v>0</v>
      </c>
      <c r="AB27" s="3">
        <v>0</v>
      </c>
      <c r="AC27" s="3">
        <v>0</v>
      </c>
      <c r="AD27" s="3">
        <v>0</v>
      </c>
      <c r="AE27" s="3">
        <v>0</v>
      </c>
      <c r="AF27" s="3">
        <v>0</v>
      </c>
      <c r="AG27" s="3">
        <v>0</v>
      </c>
      <c r="AH27" s="3">
        <v>0</v>
      </c>
      <c r="AI27" s="6">
        <v>0</v>
      </c>
      <c r="AJ27" s="6">
        <v>0</v>
      </c>
      <c r="AK27" s="6">
        <v>0</v>
      </c>
      <c r="AL27" s="6">
        <v>0</v>
      </c>
      <c r="AM27" s="6">
        <v>0</v>
      </c>
      <c r="AN27" s="6">
        <v>0</v>
      </c>
      <c r="AO27" s="6">
        <v>0</v>
      </c>
      <c r="AP27" s="3">
        <v>0</v>
      </c>
      <c r="AQ27" s="6">
        <v>0</v>
      </c>
      <c r="AR27" s="3">
        <v>0</v>
      </c>
      <c r="AS27" s="3">
        <v>0</v>
      </c>
      <c r="AT27" s="3">
        <v>0</v>
      </c>
      <c r="AU27" s="3">
        <v>0</v>
      </c>
      <c r="AV27" s="6">
        <v>0</v>
      </c>
      <c r="AW27" s="6">
        <v>0</v>
      </c>
      <c r="AX27" s="6">
        <v>0</v>
      </c>
      <c r="AY27" s="6">
        <v>0</v>
      </c>
    </row>
    <row r="28" spans="1:51" x14ac:dyDescent="0.25">
      <c r="A28" s="6">
        <v>26</v>
      </c>
      <c r="B28" s="4" t="s">
        <v>28</v>
      </c>
      <c r="C28" s="3">
        <v>0</v>
      </c>
      <c r="D28" s="3">
        <v>0</v>
      </c>
      <c r="E28" s="3">
        <v>0</v>
      </c>
      <c r="F28" s="3">
        <v>0</v>
      </c>
      <c r="G28" s="3">
        <v>0</v>
      </c>
      <c r="H28" s="3">
        <v>0</v>
      </c>
      <c r="I28" s="3">
        <v>0</v>
      </c>
      <c r="J28" s="3">
        <v>0</v>
      </c>
      <c r="K28" s="3">
        <v>0</v>
      </c>
      <c r="L28" s="3">
        <v>0</v>
      </c>
      <c r="M28" s="3">
        <v>0</v>
      </c>
      <c r="N28" s="3">
        <v>0</v>
      </c>
      <c r="O28" s="3">
        <v>0</v>
      </c>
      <c r="P28" s="3">
        <v>0</v>
      </c>
      <c r="Q28" s="3">
        <v>0</v>
      </c>
      <c r="R28" s="3">
        <v>0</v>
      </c>
      <c r="S28" s="6">
        <v>0</v>
      </c>
      <c r="T28" s="3">
        <v>0</v>
      </c>
      <c r="U28" s="3">
        <v>0</v>
      </c>
      <c r="V28" s="3">
        <v>0</v>
      </c>
      <c r="W28" s="3">
        <v>0</v>
      </c>
      <c r="X28" s="3">
        <v>0</v>
      </c>
      <c r="Y28" s="3">
        <v>0</v>
      </c>
      <c r="Z28" s="3">
        <v>0</v>
      </c>
      <c r="AA28" s="3">
        <v>0</v>
      </c>
      <c r="AB28" s="3">
        <v>0</v>
      </c>
      <c r="AC28" s="3">
        <v>0</v>
      </c>
      <c r="AD28" s="3">
        <v>0</v>
      </c>
      <c r="AE28" s="3">
        <v>0</v>
      </c>
      <c r="AF28" s="3">
        <v>0</v>
      </c>
      <c r="AG28" s="3">
        <v>0</v>
      </c>
      <c r="AH28" s="3">
        <v>0</v>
      </c>
      <c r="AI28" s="6">
        <v>0</v>
      </c>
      <c r="AJ28" s="6">
        <v>0</v>
      </c>
      <c r="AK28" s="6">
        <v>0</v>
      </c>
      <c r="AL28" s="6">
        <v>0</v>
      </c>
      <c r="AM28" s="6">
        <v>0</v>
      </c>
      <c r="AN28" s="6">
        <v>0</v>
      </c>
      <c r="AO28" s="6">
        <v>0</v>
      </c>
      <c r="AP28" s="3">
        <v>0</v>
      </c>
      <c r="AQ28" s="6">
        <v>0</v>
      </c>
      <c r="AR28" s="3">
        <v>0</v>
      </c>
      <c r="AS28" s="3">
        <v>0</v>
      </c>
      <c r="AT28" s="3">
        <v>0</v>
      </c>
      <c r="AU28" s="3">
        <v>0</v>
      </c>
      <c r="AV28" s="6">
        <v>0</v>
      </c>
      <c r="AW28" s="6">
        <v>0</v>
      </c>
      <c r="AX28" s="6">
        <v>0</v>
      </c>
      <c r="AY28" s="6">
        <v>0</v>
      </c>
    </row>
    <row r="29" spans="1:51" x14ac:dyDescent="0.25">
      <c r="A29" s="6">
        <v>27</v>
      </c>
      <c r="B29" s="4" t="s">
        <v>29</v>
      </c>
      <c r="C29" s="3">
        <v>0</v>
      </c>
      <c r="D29" s="3">
        <v>0</v>
      </c>
      <c r="E29" s="3">
        <v>0</v>
      </c>
      <c r="F29" s="3">
        <v>0</v>
      </c>
      <c r="G29" s="3">
        <v>0</v>
      </c>
      <c r="H29" s="3">
        <v>0</v>
      </c>
      <c r="I29" s="3">
        <v>0</v>
      </c>
      <c r="J29" s="3">
        <v>0</v>
      </c>
      <c r="K29" s="3">
        <v>0</v>
      </c>
      <c r="L29" s="3">
        <v>0</v>
      </c>
      <c r="M29" s="3">
        <v>1</v>
      </c>
      <c r="N29" s="3">
        <v>0</v>
      </c>
      <c r="O29" s="3">
        <v>1</v>
      </c>
      <c r="P29" s="3">
        <v>0</v>
      </c>
      <c r="Q29" s="3">
        <v>0</v>
      </c>
      <c r="R29" s="3">
        <v>0</v>
      </c>
      <c r="S29" s="6">
        <v>0</v>
      </c>
      <c r="T29" s="3">
        <v>0</v>
      </c>
      <c r="U29" s="3">
        <v>0</v>
      </c>
      <c r="V29" s="3">
        <v>0</v>
      </c>
      <c r="W29" s="3">
        <v>0</v>
      </c>
      <c r="X29" s="3">
        <v>0</v>
      </c>
      <c r="Y29" s="3">
        <v>1</v>
      </c>
      <c r="Z29" s="3">
        <v>0</v>
      </c>
      <c r="AA29" s="3">
        <v>0</v>
      </c>
      <c r="AB29" s="3">
        <v>0</v>
      </c>
      <c r="AC29" s="3">
        <v>1</v>
      </c>
      <c r="AD29" s="3">
        <v>0</v>
      </c>
      <c r="AE29" s="3">
        <v>0</v>
      </c>
      <c r="AF29" s="3">
        <v>0</v>
      </c>
      <c r="AG29" s="3">
        <v>0</v>
      </c>
      <c r="AH29" s="3">
        <v>0</v>
      </c>
      <c r="AI29" s="6">
        <v>0</v>
      </c>
      <c r="AJ29" s="6">
        <v>0</v>
      </c>
      <c r="AK29" s="6">
        <v>0</v>
      </c>
      <c r="AL29" s="6">
        <v>0</v>
      </c>
      <c r="AM29" s="6">
        <v>0</v>
      </c>
      <c r="AN29" s="6">
        <v>0</v>
      </c>
      <c r="AO29" s="6">
        <v>0</v>
      </c>
      <c r="AP29" s="3">
        <v>0</v>
      </c>
      <c r="AQ29" s="6">
        <v>0</v>
      </c>
      <c r="AR29" s="3">
        <v>0</v>
      </c>
      <c r="AS29" s="3">
        <v>0</v>
      </c>
      <c r="AT29" s="3">
        <v>0</v>
      </c>
      <c r="AU29" s="3">
        <v>0</v>
      </c>
      <c r="AV29" s="6">
        <v>0</v>
      </c>
      <c r="AW29" s="6">
        <v>1</v>
      </c>
      <c r="AX29" s="6">
        <v>1</v>
      </c>
      <c r="AY29" s="6">
        <v>0</v>
      </c>
    </row>
    <row r="30" spans="1:51" s="9" customFormat="1" ht="14" x14ac:dyDescent="0.25">
      <c r="A30" s="6">
        <v>28</v>
      </c>
      <c r="B30" s="8" t="s">
        <v>106</v>
      </c>
      <c r="C30" s="29">
        <v>1</v>
      </c>
      <c r="D30" s="29">
        <v>0</v>
      </c>
      <c r="E30" s="29">
        <v>0</v>
      </c>
      <c r="F30" s="29">
        <v>0</v>
      </c>
      <c r="G30" s="29">
        <v>1</v>
      </c>
      <c r="H30" s="29">
        <v>0</v>
      </c>
      <c r="I30" s="29">
        <v>1</v>
      </c>
      <c r="J30" s="29">
        <v>1</v>
      </c>
      <c r="K30" s="29">
        <v>1</v>
      </c>
      <c r="L30" s="29">
        <v>3</v>
      </c>
      <c r="M30" s="29">
        <v>0</v>
      </c>
      <c r="N30" s="29">
        <v>1</v>
      </c>
      <c r="O30" s="29">
        <v>0</v>
      </c>
      <c r="P30" s="29">
        <v>0</v>
      </c>
      <c r="Q30" s="29">
        <v>0</v>
      </c>
      <c r="R30" s="29">
        <v>1</v>
      </c>
      <c r="S30" s="29">
        <v>2</v>
      </c>
      <c r="T30" s="6">
        <v>0</v>
      </c>
      <c r="U30" s="6">
        <v>0</v>
      </c>
      <c r="V30" s="6">
        <v>2</v>
      </c>
      <c r="W30" s="6">
        <v>0</v>
      </c>
      <c r="X30" s="6">
        <v>0</v>
      </c>
      <c r="Y30" s="6">
        <v>1</v>
      </c>
      <c r="Z30" s="6">
        <v>0</v>
      </c>
      <c r="AA30" s="6">
        <v>0</v>
      </c>
      <c r="AB30" s="6">
        <v>0</v>
      </c>
      <c r="AC30" s="6">
        <v>0</v>
      </c>
      <c r="AD30" s="6">
        <v>0</v>
      </c>
      <c r="AE30" s="6">
        <v>0</v>
      </c>
      <c r="AF30" s="6">
        <v>0</v>
      </c>
      <c r="AG30" s="6">
        <v>0</v>
      </c>
      <c r="AH30" s="6">
        <v>0</v>
      </c>
      <c r="AI30" s="22">
        <v>1</v>
      </c>
      <c r="AJ30" s="6">
        <v>0</v>
      </c>
      <c r="AK30" s="6">
        <v>0</v>
      </c>
      <c r="AL30" s="6">
        <v>0</v>
      </c>
      <c r="AM30" s="6">
        <v>0</v>
      </c>
      <c r="AN30" s="6">
        <v>0</v>
      </c>
      <c r="AO30" s="6">
        <v>0</v>
      </c>
      <c r="AP30" s="6">
        <v>0</v>
      </c>
      <c r="AQ30" s="6">
        <v>0</v>
      </c>
      <c r="AR30" s="6">
        <v>0</v>
      </c>
      <c r="AS30" s="6">
        <v>0</v>
      </c>
      <c r="AT30" s="6">
        <v>0</v>
      </c>
      <c r="AU30" s="6">
        <v>0</v>
      </c>
      <c r="AV30" s="6">
        <v>1</v>
      </c>
      <c r="AW30" s="6">
        <v>0</v>
      </c>
      <c r="AX30" s="6">
        <v>2</v>
      </c>
      <c r="AY30" s="6">
        <v>0</v>
      </c>
    </row>
    <row r="31" spans="1:51" x14ac:dyDescent="0.25">
      <c r="A31" s="6">
        <v>29</v>
      </c>
      <c r="B31" s="4" t="s">
        <v>30</v>
      </c>
      <c r="C31" s="3">
        <v>0</v>
      </c>
      <c r="D31" s="3">
        <v>0</v>
      </c>
      <c r="E31" s="3">
        <v>0</v>
      </c>
      <c r="F31" s="3">
        <v>0</v>
      </c>
      <c r="G31" s="3">
        <v>0</v>
      </c>
      <c r="H31" s="3">
        <v>0</v>
      </c>
      <c r="I31" s="3">
        <v>0</v>
      </c>
      <c r="J31" s="3">
        <v>0</v>
      </c>
      <c r="K31" s="3">
        <v>0</v>
      </c>
      <c r="L31" s="3">
        <v>0</v>
      </c>
      <c r="M31" s="3">
        <v>0</v>
      </c>
      <c r="N31" s="3">
        <v>0</v>
      </c>
      <c r="O31" s="3">
        <v>0</v>
      </c>
      <c r="P31" s="3">
        <v>0</v>
      </c>
      <c r="Q31" s="3">
        <v>0</v>
      </c>
      <c r="R31" s="3">
        <v>0</v>
      </c>
      <c r="S31" s="6">
        <v>0</v>
      </c>
      <c r="T31" s="3">
        <v>0</v>
      </c>
      <c r="U31" s="3">
        <v>0</v>
      </c>
      <c r="V31" s="3">
        <v>0</v>
      </c>
      <c r="W31" s="3">
        <v>0</v>
      </c>
      <c r="X31" s="3">
        <v>0</v>
      </c>
      <c r="Y31" s="3">
        <v>0</v>
      </c>
      <c r="Z31" s="3">
        <v>0</v>
      </c>
      <c r="AA31" s="3">
        <v>0</v>
      </c>
      <c r="AB31" s="3">
        <v>0</v>
      </c>
      <c r="AC31" s="3">
        <v>0</v>
      </c>
      <c r="AD31" s="3">
        <v>0</v>
      </c>
      <c r="AE31" s="3">
        <v>0</v>
      </c>
      <c r="AF31" s="3">
        <v>0</v>
      </c>
      <c r="AG31" s="3">
        <v>0</v>
      </c>
      <c r="AH31" s="3">
        <v>0</v>
      </c>
      <c r="AI31" s="6">
        <v>0</v>
      </c>
      <c r="AJ31" s="6">
        <v>0</v>
      </c>
      <c r="AK31" s="6">
        <v>0</v>
      </c>
      <c r="AL31" s="6">
        <v>0</v>
      </c>
      <c r="AM31" s="6">
        <v>0</v>
      </c>
      <c r="AN31" s="6">
        <v>0</v>
      </c>
      <c r="AO31" s="6">
        <v>0</v>
      </c>
      <c r="AP31" s="3">
        <v>0</v>
      </c>
      <c r="AQ31" s="6">
        <v>0</v>
      </c>
      <c r="AR31" s="3">
        <v>0</v>
      </c>
      <c r="AS31" s="3">
        <v>0</v>
      </c>
      <c r="AT31" s="3">
        <v>0</v>
      </c>
      <c r="AU31" s="3">
        <v>0</v>
      </c>
      <c r="AV31" s="6">
        <v>0</v>
      </c>
      <c r="AW31" s="6">
        <v>0</v>
      </c>
      <c r="AX31" s="6">
        <v>0</v>
      </c>
      <c r="AY31" s="6">
        <v>0</v>
      </c>
    </row>
    <row r="32" spans="1:51" x14ac:dyDescent="0.25">
      <c r="A32" s="51" t="s">
        <v>0</v>
      </c>
      <c r="B32" s="5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row>
    <row r="33" spans="1:51" ht="15.05" x14ac:dyDescent="0.25">
      <c r="A33" s="6">
        <v>30</v>
      </c>
      <c r="B33" s="8" t="s">
        <v>37</v>
      </c>
      <c r="C33" s="3">
        <v>0</v>
      </c>
      <c r="D33" s="3">
        <v>0</v>
      </c>
      <c r="E33" s="3">
        <v>0</v>
      </c>
      <c r="F33" s="3">
        <v>0</v>
      </c>
      <c r="G33" s="3">
        <v>0</v>
      </c>
      <c r="H33" s="3">
        <v>0</v>
      </c>
      <c r="I33" s="3">
        <v>0</v>
      </c>
      <c r="J33" s="3">
        <v>0</v>
      </c>
      <c r="K33" s="3">
        <v>0</v>
      </c>
      <c r="L33" s="3">
        <v>0</v>
      </c>
      <c r="M33" s="3">
        <v>0</v>
      </c>
      <c r="N33" s="3">
        <v>0</v>
      </c>
      <c r="O33" s="3">
        <v>0</v>
      </c>
      <c r="P33" s="3">
        <v>0</v>
      </c>
      <c r="Q33" s="3">
        <v>0</v>
      </c>
      <c r="R33" s="3">
        <v>0</v>
      </c>
      <c r="S33" s="6">
        <v>0</v>
      </c>
      <c r="T33" s="3">
        <v>0</v>
      </c>
      <c r="U33" s="3">
        <v>0</v>
      </c>
      <c r="V33" s="3">
        <v>0</v>
      </c>
      <c r="W33" s="3">
        <v>0</v>
      </c>
      <c r="X33" s="3">
        <v>0</v>
      </c>
      <c r="Y33" s="3">
        <v>0</v>
      </c>
      <c r="Z33" s="3">
        <v>0</v>
      </c>
      <c r="AA33" s="3">
        <v>0</v>
      </c>
      <c r="AB33" s="3">
        <v>0</v>
      </c>
      <c r="AC33" s="3">
        <v>0</v>
      </c>
      <c r="AD33" s="3">
        <v>0</v>
      </c>
      <c r="AE33" s="3">
        <v>0</v>
      </c>
      <c r="AF33" s="3">
        <v>0</v>
      </c>
      <c r="AG33" s="3">
        <v>0</v>
      </c>
      <c r="AH33" s="3">
        <v>0</v>
      </c>
      <c r="AI33" s="6">
        <v>0</v>
      </c>
      <c r="AJ33" s="6">
        <v>0</v>
      </c>
      <c r="AK33" s="6">
        <v>0</v>
      </c>
      <c r="AL33" s="6">
        <v>0</v>
      </c>
      <c r="AM33" s="6">
        <v>0</v>
      </c>
      <c r="AN33" s="6">
        <v>0</v>
      </c>
      <c r="AO33" s="6">
        <v>0</v>
      </c>
      <c r="AP33" s="3">
        <v>0</v>
      </c>
      <c r="AQ33" s="6">
        <v>0</v>
      </c>
      <c r="AR33" s="3">
        <v>0</v>
      </c>
      <c r="AS33" s="3">
        <v>0</v>
      </c>
      <c r="AT33" s="3">
        <v>0</v>
      </c>
      <c r="AU33" s="3">
        <v>0</v>
      </c>
      <c r="AV33" s="6">
        <v>0</v>
      </c>
      <c r="AW33" s="6">
        <v>0</v>
      </c>
      <c r="AX33" s="6">
        <v>0</v>
      </c>
      <c r="AY33" s="6">
        <v>0</v>
      </c>
    </row>
    <row r="34" spans="1:51" ht="15.05" x14ac:dyDescent="0.25">
      <c r="A34" s="6">
        <v>31</v>
      </c>
      <c r="B34" s="8" t="s">
        <v>38</v>
      </c>
      <c r="C34" s="3">
        <v>0</v>
      </c>
      <c r="D34" s="3">
        <v>0</v>
      </c>
      <c r="E34" s="3">
        <v>0</v>
      </c>
      <c r="F34" s="3">
        <v>0</v>
      </c>
      <c r="G34" s="3">
        <v>0</v>
      </c>
      <c r="H34" s="3">
        <v>0</v>
      </c>
      <c r="I34" s="3">
        <v>0</v>
      </c>
      <c r="J34" s="3">
        <v>0</v>
      </c>
      <c r="K34" s="3">
        <v>0</v>
      </c>
      <c r="L34" s="3">
        <v>0</v>
      </c>
      <c r="M34" s="3">
        <v>0</v>
      </c>
      <c r="N34" s="3">
        <v>0</v>
      </c>
      <c r="O34" s="3">
        <v>0</v>
      </c>
      <c r="P34" s="3">
        <v>0</v>
      </c>
      <c r="Q34" s="3">
        <v>0</v>
      </c>
      <c r="R34" s="3">
        <v>0</v>
      </c>
      <c r="S34" s="6">
        <v>0</v>
      </c>
      <c r="T34" s="3">
        <v>0</v>
      </c>
      <c r="U34" s="3">
        <v>0</v>
      </c>
      <c r="V34" s="3">
        <v>0</v>
      </c>
      <c r="W34" s="3">
        <v>0</v>
      </c>
      <c r="X34" s="3">
        <v>0</v>
      </c>
      <c r="Y34" s="3">
        <v>0</v>
      </c>
      <c r="Z34" s="3">
        <v>0</v>
      </c>
      <c r="AA34" s="3">
        <v>0</v>
      </c>
      <c r="AB34" s="3">
        <v>0</v>
      </c>
      <c r="AC34" s="3">
        <v>0</v>
      </c>
      <c r="AD34" s="3">
        <v>0</v>
      </c>
      <c r="AE34" s="3">
        <v>0</v>
      </c>
      <c r="AF34" s="3">
        <v>0</v>
      </c>
      <c r="AG34" s="3">
        <v>0</v>
      </c>
      <c r="AH34" s="3">
        <v>0</v>
      </c>
      <c r="AI34" s="6">
        <v>0</v>
      </c>
      <c r="AJ34" s="6">
        <v>0</v>
      </c>
      <c r="AK34" s="6">
        <v>0</v>
      </c>
      <c r="AL34" s="6">
        <v>0</v>
      </c>
      <c r="AM34" s="6">
        <v>0</v>
      </c>
      <c r="AN34" s="6">
        <v>0</v>
      </c>
      <c r="AO34" s="6">
        <v>0</v>
      </c>
      <c r="AP34" s="3">
        <v>0</v>
      </c>
      <c r="AQ34" s="6">
        <v>0</v>
      </c>
      <c r="AR34" s="3">
        <v>0</v>
      </c>
      <c r="AS34" s="3">
        <v>0</v>
      </c>
      <c r="AT34" s="3">
        <v>0</v>
      </c>
      <c r="AU34" s="3">
        <v>0</v>
      </c>
      <c r="AV34" s="6">
        <v>0</v>
      </c>
      <c r="AW34" s="6">
        <v>0</v>
      </c>
      <c r="AX34" s="6">
        <v>0</v>
      </c>
      <c r="AY34" s="6">
        <v>0</v>
      </c>
    </row>
    <row r="35" spans="1:51" s="9" customFormat="1" ht="15.05" x14ac:dyDescent="0.25">
      <c r="A35" s="6">
        <v>32</v>
      </c>
      <c r="B35" s="8" t="s">
        <v>39</v>
      </c>
      <c r="C35" s="3">
        <v>0</v>
      </c>
      <c r="D35" s="3">
        <v>0</v>
      </c>
      <c r="E35" s="3">
        <v>0</v>
      </c>
      <c r="F35" s="3">
        <v>0</v>
      </c>
      <c r="G35" s="3">
        <v>0</v>
      </c>
      <c r="H35" s="3">
        <v>0</v>
      </c>
      <c r="I35" s="3">
        <v>0</v>
      </c>
      <c r="J35" s="3">
        <v>0</v>
      </c>
      <c r="K35" s="3">
        <v>0</v>
      </c>
      <c r="L35" s="3">
        <v>0</v>
      </c>
      <c r="M35" s="3">
        <v>0</v>
      </c>
      <c r="N35" s="3">
        <v>0</v>
      </c>
      <c r="O35" s="3">
        <v>0</v>
      </c>
      <c r="P35" s="3">
        <v>0</v>
      </c>
      <c r="Q35" s="3">
        <v>0</v>
      </c>
      <c r="R35" s="3">
        <v>0</v>
      </c>
      <c r="S35" s="6">
        <v>0</v>
      </c>
      <c r="T35" s="3">
        <v>0</v>
      </c>
      <c r="U35" s="3">
        <v>0</v>
      </c>
      <c r="V35" s="3">
        <v>0</v>
      </c>
      <c r="W35" s="3">
        <v>0</v>
      </c>
      <c r="X35" s="3">
        <v>0</v>
      </c>
      <c r="Y35" s="3">
        <v>0</v>
      </c>
      <c r="Z35" s="3">
        <v>0</v>
      </c>
      <c r="AA35" s="3">
        <v>0</v>
      </c>
      <c r="AB35" s="3">
        <v>0</v>
      </c>
      <c r="AC35" s="3">
        <v>0</v>
      </c>
      <c r="AD35" s="3">
        <v>0</v>
      </c>
      <c r="AE35" s="3">
        <v>0</v>
      </c>
      <c r="AF35" s="3">
        <v>0</v>
      </c>
      <c r="AG35" s="3">
        <v>0</v>
      </c>
      <c r="AH35" s="3">
        <v>0</v>
      </c>
      <c r="AI35" s="6">
        <v>0</v>
      </c>
      <c r="AJ35" s="6">
        <v>0</v>
      </c>
      <c r="AK35" s="6">
        <v>0</v>
      </c>
      <c r="AL35" s="6">
        <v>0</v>
      </c>
      <c r="AM35" s="6">
        <v>0</v>
      </c>
      <c r="AN35" s="6">
        <v>0</v>
      </c>
      <c r="AO35" s="6">
        <v>0</v>
      </c>
      <c r="AP35" s="3">
        <v>0</v>
      </c>
      <c r="AQ35" s="6">
        <v>0</v>
      </c>
      <c r="AR35" s="3">
        <v>0</v>
      </c>
      <c r="AS35" s="3">
        <v>0</v>
      </c>
      <c r="AT35" s="3">
        <v>0</v>
      </c>
      <c r="AU35" s="3">
        <v>0</v>
      </c>
      <c r="AV35" s="6">
        <v>0</v>
      </c>
      <c r="AW35" s="6">
        <v>0</v>
      </c>
      <c r="AX35" s="6">
        <v>0</v>
      </c>
      <c r="AY35" s="6">
        <v>0</v>
      </c>
    </row>
    <row r="36" spans="1:51" s="9" customFormat="1" x14ac:dyDescent="0.25">
      <c r="A36" s="52" t="s">
        <v>1</v>
      </c>
      <c r="B36" s="52"/>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row>
    <row r="37" spans="1:51" ht="14" x14ac:dyDescent="0.25">
      <c r="A37" s="10">
        <v>33</v>
      </c>
      <c r="B37" s="8" t="s">
        <v>14</v>
      </c>
      <c r="C37" s="14">
        <v>0.29701699369482099</v>
      </c>
      <c r="D37" s="14">
        <v>1.4521185805776301E-2</v>
      </c>
      <c r="E37" s="14">
        <v>0</v>
      </c>
      <c r="F37" s="14">
        <v>1.8485833775792802E-2</v>
      </c>
      <c r="G37" s="14">
        <v>0.22888819845788599</v>
      </c>
      <c r="H37" s="14">
        <v>0.143160206522882</v>
      </c>
      <c r="I37" s="14">
        <v>0.212954650806121</v>
      </c>
      <c r="J37" s="14">
        <v>0.469825868385364</v>
      </c>
      <c r="K37" s="14">
        <v>9.5929938510064594E-2</v>
      </c>
      <c r="L37" s="14">
        <v>0.59669976304183203</v>
      </c>
      <c r="M37" s="14">
        <v>0.62243177062353205</v>
      </c>
      <c r="N37" s="14">
        <v>1.13474299879329</v>
      </c>
      <c r="O37" s="14">
        <v>0.300303474865946</v>
      </c>
      <c r="P37" s="14">
        <v>0.45848507140390199</v>
      </c>
      <c r="Q37" s="14">
        <v>0.38505728738453199</v>
      </c>
      <c r="R37" s="14">
        <v>0.502794636589042</v>
      </c>
      <c r="S37" s="14">
        <v>1.33</v>
      </c>
      <c r="T37" s="14">
        <v>1.5076888585880499</v>
      </c>
      <c r="U37" s="14">
        <v>0.34988233621404302</v>
      </c>
      <c r="V37" s="14">
        <v>0.54476942189817801</v>
      </c>
      <c r="W37" s="14">
        <v>0.36733860090231402</v>
      </c>
      <c r="X37" s="14">
        <v>0.42142636596631899</v>
      </c>
      <c r="Y37" s="14">
        <v>0.85577657589224299</v>
      </c>
      <c r="Z37" s="14">
        <v>0.348145596429</v>
      </c>
      <c r="AA37" s="14">
        <v>1.7661043546504499E-2</v>
      </c>
      <c r="AB37" s="14">
        <v>6.2347351676273199E-2</v>
      </c>
      <c r="AC37" s="14">
        <v>0.35588470942699602</v>
      </c>
      <c r="AD37" s="14">
        <v>0.545279759969032</v>
      </c>
      <c r="AE37" s="14">
        <v>0.42335601241982401</v>
      </c>
      <c r="AF37" s="14">
        <v>0.87366944090163501</v>
      </c>
      <c r="AG37" s="14">
        <v>2.4581686942768002</v>
      </c>
      <c r="AH37" s="14">
        <v>0.31479925686867999</v>
      </c>
      <c r="AI37" s="21">
        <v>0.87308960189088503</v>
      </c>
      <c r="AJ37" s="14">
        <v>1.9281353324992401</v>
      </c>
      <c r="AK37" s="14">
        <v>1.9791078664677899</v>
      </c>
      <c r="AL37" s="14">
        <v>2.5906225732080901</v>
      </c>
      <c r="AM37" s="14">
        <v>0.79158460721617396</v>
      </c>
      <c r="AN37" s="14">
        <v>0.86127474636526502</v>
      </c>
      <c r="AO37" s="14">
        <v>0.98737488706787602</v>
      </c>
      <c r="AP37" s="14">
        <v>0.18621287982238199</v>
      </c>
      <c r="AQ37" s="14">
        <v>1.2634948486754201</v>
      </c>
      <c r="AR37" s="14">
        <v>3.78788200905434E-2</v>
      </c>
      <c r="AS37" s="14">
        <v>0.15186101162389801</v>
      </c>
      <c r="AT37" s="14">
        <v>0.10378621329066801</v>
      </c>
      <c r="AU37" s="14">
        <v>0.100568212925241</v>
      </c>
      <c r="AV37" s="14">
        <v>0.22092721431740101</v>
      </c>
      <c r="AW37" s="14">
        <v>1.47272053632748</v>
      </c>
      <c r="AX37" s="14">
        <v>0.98322099883676195</v>
      </c>
      <c r="AY37" s="14">
        <v>0.61197679948202</v>
      </c>
    </row>
    <row r="38" spans="1:51" x14ac:dyDescent="0.25">
      <c r="A38" s="10">
        <v>34</v>
      </c>
      <c r="B38" s="8" t="s">
        <v>15</v>
      </c>
      <c r="C38" s="6">
        <v>0</v>
      </c>
      <c r="D38" s="6">
        <v>0</v>
      </c>
      <c r="E38" s="6">
        <v>0</v>
      </c>
      <c r="F38" s="6">
        <v>0</v>
      </c>
      <c r="G38" s="6">
        <v>0</v>
      </c>
      <c r="H38" s="6">
        <v>0</v>
      </c>
      <c r="I38" s="6">
        <v>0</v>
      </c>
      <c r="J38" s="6">
        <v>0</v>
      </c>
      <c r="K38" s="6">
        <v>0</v>
      </c>
      <c r="L38" s="6">
        <v>0</v>
      </c>
      <c r="M38" s="6">
        <v>0</v>
      </c>
      <c r="N38" s="6">
        <v>0</v>
      </c>
      <c r="O38" s="6">
        <v>0</v>
      </c>
      <c r="P38" s="6">
        <v>0</v>
      </c>
      <c r="Q38" s="6">
        <v>0</v>
      </c>
      <c r="R38" s="6">
        <v>0</v>
      </c>
      <c r="S38" s="6">
        <v>0</v>
      </c>
      <c r="T38" s="6">
        <v>0</v>
      </c>
      <c r="U38" s="6">
        <v>0</v>
      </c>
      <c r="V38" s="6">
        <v>0</v>
      </c>
      <c r="W38" s="6">
        <v>0</v>
      </c>
      <c r="X38" s="6">
        <v>0</v>
      </c>
      <c r="Y38" s="6">
        <v>0</v>
      </c>
      <c r="Z38" s="6">
        <v>0</v>
      </c>
      <c r="AA38" s="6">
        <v>0</v>
      </c>
      <c r="AB38" s="6">
        <v>0</v>
      </c>
      <c r="AC38" s="6">
        <v>0</v>
      </c>
      <c r="AD38" s="6">
        <v>0</v>
      </c>
      <c r="AE38" s="6">
        <v>0</v>
      </c>
      <c r="AF38" s="6">
        <v>0</v>
      </c>
      <c r="AG38" s="6">
        <v>0</v>
      </c>
      <c r="AH38" s="6">
        <v>0</v>
      </c>
      <c r="AI38" s="6">
        <v>0</v>
      </c>
      <c r="AJ38" s="6">
        <v>0</v>
      </c>
      <c r="AK38" s="6">
        <v>0</v>
      </c>
      <c r="AL38" s="6">
        <v>0</v>
      </c>
      <c r="AM38" s="6">
        <v>0</v>
      </c>
      <c r="AN38" s="6">
        <v>0</v>
      </c>
      <c r="AO38" s="6">
        <v>0</v>
      </c>
      <c r="AP38" s="6">
        <v>0</v>
      </c>
      <c r="AQ38" s="6">
        <v>0</v>
      </c>
      <c r="AR38" s="6">
        <v>0</v>
      </c>
      <c r="AS38" s="6">
        <v>0</v>
      </c>
      <c r="AT38" s="6">
        <v>0</v>
      </c>
      <c r="AU38" s="6">
        <v>0</v>
      </c>
      <c r="AV38" s="14">
        <v>0</v>
      </c>
      <c r="AW38" s="14">
        <v>0</v>
      </c>
      <c r="AX38" s="14">
        <v>0</v>
      </c>
      <c r="AY38" s="14">
        <v>0</v>
      </c>
    </row>
    <row r="39" spans="1:51" x14ac:dyDescent="0.25">
      <c r="A39" s="10">
        <v>35</v>
      </c>
      <c r="B39" s="8" t="s">
        <v>16</v>
      </c>
      <c r="C39" s="6">
        <v>0</v>
      </c>
      <c r="D39" s="6">
        <v>0</v>
      </c>
      <c r="E39" s="6">
        <v>0</v>
      </c>
      <c r="F39" s="6">
        <v>0</v>
      </c>
      <c r="G39" s="6">
        <v>0</v>
      </c>
      <c r="H39" s="6">
        <v>0</v>
      </c>
      <c r="I39" s="6">
        <v>0</v>
      </c>
      <c r="J39" s="6">
        <v>0</v>
      </c>
      <c r="K39" s="6">
        <v>0</v>
      </c>
      <c r="L39" s="6">
        <v>0</v>
      </c>
      <c r="M39" s="6">
        <v>0</v>
      </c>
      <c r="N39" s="6">
        <v>0</v>
      </c>
      <c r="O39" s="6">
        <v>0</v>
      </c>
      <c r="P39" s="6">
        <v>0</v>
      </c>
      <c r="Q39" s="6">
        <v>0</v>
      </c>
      <c r="R39" s="6">
        <v>0</v>
      </c>
      <c r="S39" s="6">
        <v>0</v>
      </c>
      <c r="T39" s="6">
        <v>0</v>
      </c>
      <c r="U39" s="6">
        <v>0</v>
      </c>
      <c r="V39" s="6">
        <v>0</v>
      </c>
      <c r="W39" s="6">
        <v>0</v>
      </c>
      <c r="X39" s="6">
        <v>0</v>
      </c>
      <c r="Y39" s="6">
        <v>0</v>
      </c>
      <c r="Z39" s="6">
        <v>0</v>
      </c>
      <c r="AA39" s="6">
        <v>0</v>
      </c>
      <c r="AB39" s="6">
        <v>0</v>
      </c>
      <c r="AC39" s="6">
        <v>0</v>
      </c>
      <c r="AD39" s="6">
        <v>0</v>
      </c>
      <c r="AE39" s="6">
        <v>0</v>
      </c>
      <c r="AF39" s="6">
        <v>0</v>
      </c>
      <c r="AG39" s="6">
        <v>0</v>
      </c>
      <c r="AH39" s="6">
        <v>0</v>
      </c>
      <c r="AI39" s="6">
        <v>0</v>
      </c>
      <c r="AJ39" s="6">
        <v>0</v>
      </c>
      <c r="AK39" s="6">
        <v>0</v>
      </c>
      <c r="AL39" s="6">
        <v>0</v>
      </c>
      <c r="AM39" s="6">
        <v>0</v>
      </c>
      <c r="AN39" s="6">
        <v>0</v>
      </c>
      <c r="AO39" s="6">
        <v>0</v>
      </c>
      <c r="AP39" s="6">
        <v>0</v>
      </c>
      <c r="AQ39" s="6">
        <v>0</v>
      </c>
      <c r="AR39" s="6">
        <v>0</v>
      </c>
      <c r="AS39" s="6">
        <v>0</v>
      </c>
      <c r="AT39" s="6">
        <v>0</v>
      </c>
      <c r="AU39" s="6">
        <v>0</v>
      </c>
      <c r="AV39" s="6">
        <v>0</v>
      </c>
      <c r="AW39" s="6">
        <v>0</v>
      </c>
      <c r="AX39" s="6">
        <v>0</v>
      </c>
      <c r="AY39" s="6">
        <v>0</v>
      </c>
    </row>
    <row r="40" spans="1:51" x14ac:dyDescent="0.25">
      <c r="A40" s="10">
        <v>36</v>
      </c>
      <c r="B40" s="8" t="s">
        <v>104</v>
      </c>
      <c r="C40" s="6">
        <v>0</v>
      </c>
      <c r="D40" s="6">
        <v>0</v>
      </c>
      <c r="E40" s="6">
        <v>0</v>
      </c>
      <c r="F40" s="6">
        <v>0</v>
      </c>
      <c r="G40" s="6">
        <v>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c r="Z40" s="6">
        <v>0</v>
      </c>
      <c r="AA40" s="6">
        <v>0</v>
      </c>
      <c r="AB40" s="6">
        <v>0</v>
      </c>
      <c r="AC40" s="6">
        <v>0</v>
      </c>
      <c r="AD40" s="6">
        <v>0</v>
      </c>
      <c r="AE40" s="6">
        <v>0</v>
      </c>
      <c r="AF40" s="6">
        <v>0</v>
      </c>
      <c r="AG40" s="6">
        <v>0</v>
      </c>
      <c r="AH40" s="6">
        <v>0</v>
      </c>
      <c r="AI40" s="6">
        <v>0</v>
      </c>
      <c r="AJ40" s="6">
        <v>0</v>
      </c>
      <c r="AK40" s="6">
        <v>0</v>
      </c>
      <c r="AL40" s="6">
        <v>0</v>
      </c>
      <c r="AM40" s="6">
        <v>0</v>
      </c>
      <c r="AN40" s="6">
        <v>0</v>
      </c>
      <c r="AO40" s="6">
        <v>0</v>
      </c>
      <c r="AP40" s="6">
        <v>0</v>
      </c>
      <c r="AQ40" s="6">
        <v>0</v>
      </c>
      <c r="AR40" s="6">
        <v>0</v>
      </c>
      <c r="AS40" s="6">
        <v>0</v>
      </c>
      <c r="AT40" s="6">
        <v>0</v>
      </c>
      <c r="AU40" s="6">
        <v>0</v>
      </c>
      <c r="AV40" s="6">
        <v>0</v>
      </c>
      <c r="AW40" s="6">
        <v>0</v>
      </c>
      <c r="AX40" s="6">
        <v>0</v>
      </c>
      <c r="AY40" s="6">
        <v>0</v>
      </c>
    </row>
    <row r="41" spans="1:51" s="9" customFormat="1" ht="13.3" customHeight="1" x14ac:dyDescent="0.3">
      <c r="A41" s="10">
        <v>37</v>
      </c>
      <c r="B41" s="8" t="s">
        <v>108</v>
      </c>
      <c r="C41" s="6">
        <v>0</v>
      </c>
      <c r="D41" s="6">
        <v>0</v>
      </c>
      <c r="E41" s="6">
        <v>0</v>
      </c>
      <c r="F41" s="6">
        <v>0</v>
      </c>
      <c r="G41" s="6">
        <v>0</v>
      </c>
      <c r="H41" s="6">
        <v>0</v>
      </c>
      <c r="I41" s="6">
        <v>0</v>
      </c>
      <c r="J41" s="14">
        <v>1.5886020000000001</v>
      </c>
      <c r="K41" s="6">
        <v>0</v>
      </c>
      <c r="L41" s="14">
        <v>0.71384599999999998</v>
      </c>
      <c r="M41" s="6">
        <v>0</v>
      </c>
      <c r="N41" s="14">
        <v>0.448822</v>
      </c>
      <c r="O41" s="6">
        <v>0</v>
      </c>
      <c r="P41" s="14">
        <v>1.9005079999999999</v>
      </c>
      <c r="Q41" s="14">
        <v>1.2168920000000001</v>
      </c>
      <c r="R41" s="14">
        <v>3.541922</v>
      </c>
      <c r="S41" s="14">
        <v>2.1738189999999999</v>
      </c>
      <c r="T41" s="14">
        <v>1.0761559999999999</v>
      </c>
      <c r="U41" s="14">
        <v>0.72487000000000001</v>
      </c>
      <c r="V41" s="6">
        <v>0</v>
      </c>
      <c r="W41" s="6">
        <v>0</v>
      </c>
      <c r="X41" s="14">
        <v>0.52119300000000002</v>
      </c>
      <c r="Y41" s="14">
        <v>3.9889160000000001</v>
      </c>
      <c r="Z41" s="6">
        <v>0</v>
      </c>
      <c r="AA41" s="6">
        <v>0</v>
      </c>
      <c r="AB41" s="6">
        <v>0</v>
      </c>
      <c r="AC41" s="6">
        <v>0</v>
      </c>
      <c r="AD41" s="14">
        <v>3.6904870000000001</v>
      </c>
      <c r="AE41" s="14">
        <v>1.2552019999999999</v>
      </c>
      <c r="AF41" s="6">
        <v>0</v>
      </c>
      <c r="AG41" s="14">
        <v>11.121043</v>
      </c>
      <c r="AH41" s="14">
        <v>1.2670579999999998</v>
      </c>
      <c r="AI41" s="6">
        <v>1.65</v>
      </c>
      <c r="AJ41" s="14">
        <v>14.886117</v>
      </c>
      <c r="AK41" s="14">
        <v>1.377373</v>
      </c>
      <c r="AL41" s="14">
        <v>3.5807349999999998</v>
      </c>
      <c r="AM41" s="6">
        <v>4.2300000000000004</v>
      </c>
      <c r="AN41" s="6">
        <v>6.43</v>
      </c>
      <c r="AO41" s="6">
        <v>3.22</v>
      </c>
      <c r="AP41" s="14">
        <v>8.2633999999999999E-2</v>
      </c>
      <c r="AQ41" s="6">
        <v>3.92</v>
      </c>
      <c r="AR41" s="6">
        <v>0</v>
      </c>
      <c r="AS41" s="6">
        <v>0</v>
      </c>
      <c r="AT41" s="14">
        <v>0.312666</v>
      </c>
      <c r="AU41" s="14">
        <v>0.37835199999999997</v>
      </c>
      <c r="AV41" s="6">
        <v>0</v>
      </c>
      <c r="AW41" s="14">
        <v>1.397248</v>
      </c>
      <c r="AX41" s="14">
        <v>6.4086000000000004E-2</v>
      </c>
      <c r="AY41" s="14">
        <v>4.9447999999999999E-2</v>
      </c>
    </row>
    <row r="42" spans="1:51" s="9" customFormat="1" ht="13.3" customHeight="1" x14ac:dyDescent="0.3">
      <c r="A42" s="10">
        <v>38</v>
      </c>
      <c r="B42" s="8" t="s">
        <v>109</v>
      </c>
      <c r="C42" s="6">
        <v>0</v>
      </c>
      <c r="D42" s="6">
        <v>0</v>
      </c>
      <c r="E42" s="6">
        <v>0</v>
      </c>
      <c r="F42" s="6">
        <v>0</v>
      </c>
      <c r="G42" s="14">
        <v>0.61562399999999995</v>
      </c>
      <c r="H42" s="14">
        <v>1.708251</v>
      </c>
      <c r="I42" s="6">
        <v>0</v>
      </c>
      <c r="J42" s="14">
        <v>2.3611520000000001</v>
      </c>
      <c r="K42" s="14">
        <v>0.53529700000000002</v>
      </c>
      <c r="L42" s="14">
        <v>3.6190230000000003</v>
      </c>
      <c r="M42" s="14">
        <v>2.0043159999999998</v>
      </c>
      <c r="N42" s="14">
        <v>5.5485419999999994</v>
      </c>
      <c r="O42" s="14">
        <v>2.5640640000000001</v>
      </c>
      <c r="P42" s="14">
        <v>3.0399820000000002</v>
      </c>
      <c r="Q42" s="14">
        <v>1.215992</v>
      </c>
      <c r="R42" s="14">
        <v>0.71681600000000001</v>
      </c>
      <c r="S42" s="14">
        <v>4.53</v>
      </c>
      <c r="T42" s="14">
        <v>1.3590209999999998</v>
      </c>
      <c r="U42" s="14">
        <v>2.044708</v>
      </c>
      <c r="V42" s="14">
        <v>0.79869500000000004</v>
      </c>
      <c r="W42" s="14">
        <v>7.6134999999999994E-2</v>
      </c>
      <c r="X42" s="14">
        <v>3.3786050000000003</v>
      </c>
      <c r="Y42" s="14">
        <v>2.2122539999999997</v>
      </c>
      <c r="Z42" s="6">
        <v>0</v>
      </c>
      <c r="AA42" s="6">
        <v>0</v>
      </c>
      <c r="AB42" s="14">
        <v>0.160052</v>
      </c>
      <c r="AC42" s="14">
        <v>2.7071389999999997</v>
      </c>
      <c r="AD42" s="14">
        <v>1.40388</v>
      </c>
      <c r="AE42" s="14">
        <v>1.027504</v>
      </c>
      <c r="AF42" s="14">
        <v>2.8187689999999996</v>
      </c>
      <c r="AG42" s="14">
        <v>6.9022859999999993</v>
      </c>
      <c r="AH42" s="14">
        <v>0.89530300000000007</v>
      </c>
      <c r="AI42" s="14">
        <v>1.1399999999999999</v>
      </c>
      <c r="AJ42" s="14">
        <v>4.118665</v>
      </c>
      <c r="AK42" s="14">
        <v>5.6621779999999999</v>
      </c>
      <c r="AL42" s="14">
        <v>9.2547429999999995</v>
      </c>
      <c r="AM42" s="6">
        <v>3.51</v>
      </c>
      <c r="AN42" s="6">
        <v>2.74</v>
      </c>
      <c r="AO42" s="6">
        <v>1.89</v>
      </c>
      <c r="AP42" s="14">
        <v>0.89030599999999993</v>
      </c>
      <c r="AQ42" s="6">
        <v>4.67</v>
      </c>
      <c r="AR42" s="14">
        <v>0.232208</v>
      </c>
      <c r="AS42" s="14">
        <v>9.5247999999999999E-2</v>
      </c>
      <c r="AT42" s="14">
        <v>1.0232490000000001</v>
      </c>
      <c r="AU42" s="14">
        <v>0.94904900000000003</v>
      </c>
      <c r="AV42" s="14">
        <v>0.28964000000000001</v>
      </c>
      <c r="AW42" s="14">
        <v>4.9011120000000004</v>
      </c>
      <c r="AX42" s="14">
        <v>3.1546959999999999</v>
      </c>
      <c r="AY42" s="14">
        <v>2.9066670000000001</v>
      </c>
    </row>
    <row r="43" spans="1:51" x14ac:dyDescent="0.25">
      <c r="A43" s="10">
        <v>39</v>
      </c>
      <c r="B43" s="8" t="s">
        <v>17</v>
      </c>
      <c r="C43" s="6">
        <v>0</v>
      </c>
      <c r="D43" s="6">
        <v>0</v>
      </c>
      <c r="E43" s="6">
        <v>0</v>
      </c>
      <c r="F43" s="6">
        <v>0</v>
      </c>
      <c r="G43" s="6">
        <v>0</v>
      </c>
      <c r="H43" s="6">
        <v>0</v>
      </c>
      <c r="I43" s="6">
        <v>0</v>
      </c>
      <c r="J43" s="6">
        <v>0</v>
      </c>
      <c r="K43" s="6">
        <v>0</v>
      </c>
      <c r="L43" s="6">
        <v>0</v>
      </c>
      <c r="M43" s="6">
        <v>0</v>
      </c>
      <c r="N43" s="6">
        <v>0</v>
      </c>
      <c r="O43" s="6">
        <v>0</v>
      </c>
      <c r="P43" s="6">
        <v>0</v>
      </c>
      <c r="Q43" s="6">
        <v>0</v>
      </c>
      <c r="R43" s="6">
        <v>0</v>
      </c>
      <c r="S43" s="6">
        <v>0</v>
      </c>
      <c r="T43" s="6">
        <v>0</v>
      </c>
      <c r="U43" s="6">
        <v>0</v>
      </c>
      <c r="V43" s="6">
        <v>0</v>
      </c>
      <c r="W43" s="6">
        <v>0</v>
      </c>
      <c r="X43" s="6">
        <v>0</v>
      </c>
      <c r="Y43" s="6">
        <v>0</v>
      </c>
      <c r="Z43" s="6">
        <v>0</v>
      </c>
      <c r="AA43" s="6">
        <v>0</v>
      </c>
      <c r="AB43" s="6">
        <v>0</v>
      </c>
      <c r="AC43" s="6">
        <v>0</v>
      </c>
      <c r="AD43" s="6">
        <v>0</v>
      </c>
      <c r="AE43" s="6">
        <v>0</v>
      </c>
      <c r="AF43" s="6">
        <v>0</v>
      </c>
      <c r="AG43" s="6">
        <v>0</v>
      </c>
      <c r="AH43" s="6">
        <v>0</v>
      </c>
      <c r="AI43" s="6">
        <v>0</v>
      </c>
      <c r="AJ43" s="6">
        <v>0</v>
      </c>
      <c r="AK43" s="6">
        <v>0</v>
      </c>
      <c r="AL43" s="19">
        <v>3.2895315111622502E-3</v>
      </c>
      <c r="AM43" s="6">
        <v>0</v>
      </c>
      <c r="AN43" s="6">
        <v>0</v>
      </c>
      <c r="AO43" s="6">
        <v>0</v>
      </c>
      <c r="AP43" s="6">
        <v>0</v>
      </c>
      <c r="AQ43" s="6">
        <v>0</v>
      </c>
      <c r="AR43" s="6">
        <v>0</v>
      </c>
      <c r="AS43" s="6">
        <v>0</v>
      </c>
      <c r="AT43" s="6">
        <v>0</v>
      </c>
      <c r="AU43" s="6">
        <v>0</v>
      </c>
      <c r="AV43" s="6">
        <v>0</v>
      </c>
      <c r="AW43" s="6">
        <v>0</v>
      </c>
      <c r="AX43" s="6">
        <v>0</v>
      </c>
      <c r="AY43" s="6">
        <v>0</v>
      </c>
    </row>
    <row r="44" spans="1:51" ht="14" x14ac:dyDescent="0.25">
      <c r="A44" s="10">
        <v>40</v>
      </c>
      <c r="B44" s="8" t="s">
        <v>22</v>
      </c>
      <c r="C44" s="6">
        <v>2</v>
      </c>
      <c r="D44" s="6">
        <v>0</v>
      </c>
      <c r="E44" s="6">
        <v>0</v>
      </c>
      <c r="F44" s="6">
        <v>0</v>
      </c>
      <c r="G44" s="6">
        <v>0</v>
      </c>
      <c r="H44" s="6">
        <v>1</v>
      </c>
      <c r="I44" s="6">
        <v>1</v>
      </c>
      <c r="J44" s="6">
        <v>0</v>
      </c>
      <c r="K44" s="6">
        <v>0</v>
      </c>
      <c r="L44" s="6">
        <v>1</v>
      </c>
      <c r="M44" s="6">
        <v>0</v>
      </c>
      <c r="N44" s="6">
        <v>0</v>
      </c>
      <c r="O44" s="6">
        <v>1</v>
      </c>
      <c r="P44" s="6">
        <v>1</v>
      </c>
      <c r="Q44" s="6">
        <v>0</v>
      </c>
      <c r="R44" s="6">
        <v>0</v>
      </c>
      <c r="S44" s="6">
        <v>5</v>
      </c>
      <c r="T44" s="6">
        <v>4</v>
      </c>
      <c r="U44" s="6">
        <v>0</v>
      </c>
      <c r="V44" s="6">
        <v>0</v>
      </c>
      <c r="W44" s="6">
        <v>0</v>
      </c>
      <c r="X44" s="6">
        <v>1</v>
      </c>
      <c r="Y44" s="6">
        <v>0</v>
      </c>
      <c r="Z44" s="6">
        <v>0</v>
      </c>
      <c r="AA44" s="6">
        <v>0</v>
      </c>
      <c r="AB44" s="6">
        <v>0</v>
      </c>
      <c r="AC44" s="6">
        <v>2</v>
      </c>
      <c r="AD44" s="6">
        <v>1</v>
      </c>
      <c r="AE44" s="6">
        <v>0</v>
      </c>
      <c r="AF44" s="6">
        <v>2</v>
      </c>
      <c r="AG44" s="6">
        <v>3</v>
      </c>
      <c r="AH44" s="6">
        <v>1</v>
      </c>
      <c r="AI44" s="22">
        <v>3</v>
      </c>
      <c r="AJ44" s="6">
        <v>2</v>
      </c>
      <c r="AK44" s="6">
        <v>3</v>
      </c>
      <c r="AL44" s="6">
        <v>4</v>
      </c>
      <c r="AM44" s="6">
        <v>1</v>
      </c>
      <c r="AN44" s="6">
        <v>1</v>
      </c>
      <c r="AO44" s="6">
        <v>1</v>
      </c>
      <c r="AP44" s="6">
        <v>0</v>
      </c>
      <c r="AQ44" s="6">
        <v>2</v>
      </c>
      <c r="AR44" s="6">
        <v>0</v>
      </c>
      <c r="AS44" s="6">
        <v>0</v>
      </c>
      <c r="AT44" s="6">
        <v>0</v>
      </c>
      <c r="AU44" s="6">
        <v>0</v>
      </c>
      <c r="AV44" s="6">
        <v>0</v>
      </c>
      <c r="AW44" s="6">
        <v>2</v>
      </c>
      <c r="AX44" s="6">
        <v>2</v>
      </c>
      <c r="AY44" s="6">
        <v>0</v>
      </c>
    </row>
    <row r="45" spans="1:51" ht="14" x14ac:dyDescent="0.25">
      <c r="A45" s="10">
        <v>41</v>
      </c>
      <c r="B45" s="8" t="s">
        <v>2</v>
      </c>
      <c r="C45" s="6">
        <v>0</v>
      </c>
      <c r="D45" s="6">
        <v>0</v>
      </c>
      <c r="E45" s="6">
        <v>0</v>
      </c>
      <c r="F45" s="6">
        <v>0</v>
      </c>
      <c r="G45" s="6">
        <v>0</v>
      </c>
      <c r="H45" s="6">
        <v>0</v>
      </c>
      <c r="I45" s="6">
        <v>0</v>
      </c>
      <c r="J45" s="6">
        <v>0</v>
      </c>
      <c r="K45" s="6">
        <v>0</v>
      </c>
      <c r="L45" s="6">
        <v>0</v>
      </c>
      <c r="M45" s="14">
        <v>0</v>
      </c>
      <c r="N45" s="14">
        <v>0</v>
      </c>
      <c r="O45" s="14">
        <v>0</v>
      </c>
      <c r="P45" s="14">
        <v>0.114680411033553</v>
      </c>
      <c r="Q45" s="14">
        <v>0</v>
      </c>
      <c r="R45" s="14">
        <v>0</v>
      </c>
      <c r="S45" s="14">
        <v>0</v>
      </c>
      <c r="T45" s="14">
        <v>7.0965158401248701E-2</v>
      </c>
      <c r="U45" s="14">
        <v>0</v>
      </c>
      <c r="V45" s="14">
        <v>0</v>
      </c>
      <c r="W45" s="14">
        <v>0</v>
      </c>
      <c r="X45" s="14">
        <v>0</v>
      </c>
      <c r="Y45" s="14">
        <v>0</v>
      </c>
      <c r="Z45" s="14">
        <v>0</v>
      </c>
      <c r="AA45" s="14">
        <v>0</v>
      </c>
      <c r="AB45" s="14">
        <v>0</v>
      </c>
      <c r="AC45" s="14">
        <v>0</v>
      </c>
      <c r="AD45" s="14">
        <v>0</v>
      </c>
      <c r="AE45" s="14">
        <v>4.0623727408381903E-2</v>
      </c>
      <c r="AF45" s="14">
        <v>0</v>
      </c>
      <c r="AG45" s="14">
        <v>6.6894808914838899E-2</v>
      </c>
      <c r="AH45" s="14">
        <v>0</v>
      </c>
      <c r="AI45" s="21">
        <v>9.9058766961188593E-2</v>
      </c>
      <c r="AJ45" s="14">
        <v>0.108036671487708</v>
      </c>
      <c r="AK45" s="14">
        <v>0.16824577730799301</v>
      </c>
      <c r="AL45" s="14">
        <v>4.1928547869658502E-2</v>
      </c>
      <c r="AM45" s="14">
        <v>0</v>
      </c>
      <c r="AN45" s="14">
        <v>0</v>
      </c>
      <c r="AO45" s="14">
        <v>0</v>
      </c>
      <c r="AP45" s="14">
        <v>0</v>
      </c>
      <c r="AQ45" s="14">
        <v>7.5771600425394603E-2</v>
      </c>
      <c r="AR45" s="6">
        <v>0</v>
      </c>
      <c r="AS45" s="6">
        <v>0</v>
      </c>
      <c r="AT45" s="6">
        <v>0</v>
      </c>
      <c r="AU45" s="6">
        <v>0</v>
      </c>
      <c r="AV45" s="6">
        <v>0</v>
      </c>
      <c r="AW45" s="6">
        <v>0</v>
      </c>
      <c r="AX45" s="6">
        <v>0</v>
      </c>
      <c r="AY45" s="6">
        <v>0</v>
      </c>
    </row>
    <row r="46" spans="1:51" ht="14" x14ac:dyDescent="0.25">
      <c r="A46" s="10">
        <v>42</v>
      </c>
      <c r="B46" s="8" t="s">
        <v>101</v>
      </c>
      <c r="C46" s="14">
        <v>0.59970410115601802</v>
      </c>
      <c r="D46" s="14">
        <v>0.42572655257521702</v>
      </c>
      <c r="E46" s="14">
        <v>2.80081864185199E-2</v>
      </c>
      <c r="F46" s="14">
        <v>0.12105166484015201</v>
      </c>
      <c r="G46" s="14">
        <v>0.25432694502087499</v>
      </c>
      <c r="H46" s="14">
        <v>0.327989538438551</v>
      </c>
      <c r="I46" s="14">
        <v>0.577761323432467</v>
      </c>
      <c r="J46" s="14">
        <v>0.59724381005549199</v>
      </c>
      <c r="K46" s="14">
        <v>0.30955020526118798</v>
      </c>
      <c r="L46" s="14">
        <v>0.87335972595612099</v>
      </c>
      <c r="M46" s="14">
        <v>0.69403191880335002</v>
      </c>
      <c r="N46" s="14">
        <v>1.2234393428758601</v>
      </c>
      <c r="O46" s="14">
        <v>0.59451780086993999</v>
      </c>
      <c r="P46" s="14">
        <v>0.45848507140390199</v>
      </c>
      <c r="Q46" s="14">
        <v>0.41370494405814801</v>
      </c>
      <c r="R46" s="14">
        <v>0.502794636589042</v>
      </c>
      <c r="S46" s="14">
        <v>1.34</v>
      </c>
      <c r="T46" s="14">
        <v>1.5076888585880499</v>
      </c>
      <c r="U46" s="14">
        <v>0.56435028220823502</v>
      </c>
      <c r="V46" s="14">
        <v>0.70142052481772099</v>
      </c>
      <c r="W46" s="14">
        <v>0.49295847338204102</v>
      </c>
      <c r="X46" s="14">
        <v>0.59315741266155897</v>
      </c>
      <c r="Y46" s="14">
        <v>0.87122924608694696</v>
      </c>
      <c r="Z46" s="14">
        <v>0.348145596429</v>
      </c>
      <c r="AA46" s="14">
        <v>3.7367835647718901E-2</v>
      </c>
      <c r="AB46" s="14">
        <v>0.51552340760276105</v>
      </c>
      <c r="AC46" s="14">
        <v>0.46913799557874097</v>
      </c>
      <c r="AD46" s="14">
        <v>0.56193000000000004</v>
      </c>
      <c r="AE46" s="14">
        <v>0.44967000000000001</v>
      </c>
      <c r="AF46" s="14">
        <v>0.87366944090163501</v>
      </c>
      <c r="AG46" s="14">
        <v>2.56504812951479</v>
      </c>
      <c r="AH46" s="14">
        <v>0.45985566881148299</v>
      </c>
      <c r="AI46" s="22">
        <v>0.91</v>
      </c>
      <c r="AJ46" s="14">
        <v>2.05245436998444</v>
      </c>
      <c r="AK46" s="14">
        <v>1.9791078664677899</v>
      </c>
      <c r="AL46" s="14">
        <v>2.5948197320477</v>
      </c>
      <c r="AM46" s="14">
        <f>AM3</f>
        <v>0.79158460721616697</v>
      </c>
      <c r="AN46" s="14">
        <f t="shared" ref="AN46:AO46" si="14">AN3</f>
        <v>0.86127474636526502</v>
      </c>
      <c r="AO46" s="14">
        <f t="shared" si="14"/>
        <v>0.99373516360498404</v>
      </c>
      <c r="AP46" s="14">
        <v>0.18621287982238199</v>
      </c>
      <c r="AQ46" s="14">
        <f t="shared" ref="AQ46" si="15">AQ3</f>
        <v>1.35210437826684</v>
      </c>
      <c r="AR46" s="14">
        <v>3.78788200905434E-2</v>
      </c>
      <c r="AS46" s="14">
        <v>0.15186101162389801</v>
      </c>
      <c r="AT46" s="14">
        <v>0.10378621329066801</v>
      </c>
      <c r="AU46" s="14">
        <v>0.100568212925241</v>
      </c>
      <c r="AV46" s="14">
        <v>0.70241727358654704</v>
      </c>
      <c r="AW46" s="14">
        <v>1.47272053632744</v>
      </c>
      <c r="AX46" s="14">
        <v>1.12758408670995</v>
      </c>
      <c r="AY46" s="14">
        <v>0.61914290806009897</v>
      </c>
    </row>
    <row r="47" spans="1:51" ht="14" x14ac:dyDescent="0.25">
      <c r="A47" s="10">
        <v>43</v>
      </c>
      <c r="B47" s="8" t="s">
        <v>23</v>
      </c>
      <c r="C47" s="14">
        <v>0.46186460997540801</v>
      </c>
      <c r="D47" s="14">
        <v>0.27236009234786501</v>
      </c>
      <c r="E47" s="14">
        <v>0</v>
      </c>
      <c r="F47" s="14">
        <v>0</v>
      </c>
      <c r="G47" s="14">
        <v>0</v>
      </c>
      <c r="H47" s="14">
        <v>2.0699686938658202E-2</v>
      </c>
      <c r="I47" s="14">
        <v>7.3244024773581995E-2</v>
      </c>
      <c r="J47" s="14">
        <v>0</v>
      </c>
      <c r="K47" s="14">
        <v>0</v>
      </c>
      <c r="L47" s="14">
        <v>4.3127115781650099E-2</v>
      </c>
      <c r="M47" s="14">
        <v>0</v>
      </c>
      <c r="N47" s="14">
        <v>0</v>
      </c>
      <c r="O47" s="14">
        <v>0.102472711949624</v>
      </c>
      <c r="P47" s="14">
        <v>0.12639491213141199</v>
      </c>
      <c r="Q47" s="14">
        <v>0</v>
      </c>
      <c r="R47" s="14">
        <v>0</v>
      </c>
      <c r="S47" s="14">
        <v>0.113477813780507</v>
      </c>
      <c r="T47" s="14">
        <v>0</v>
      </c>
      <c r="U47" s="14">
        <v>0</v>
      </c>
      <c r="V47" s="14">
        <v>0</v>
      </c>
      <c r="W47" s="14">
        <v>0</v>
      </c>
      <c r="X47" s="14">
        <v>0</v>
      </c>
      <c r="Y47" s="14">
        <v>0</v>
      </c>
      <c r="Z47" s="14">
        <v>0</v>
      </c>
      <c r="AA47" s="14">
        <v>0</v>
      </c>
      <c r="AB47" s="14">
        <v>0</v>
      </c>
      <c r="AC47" s="14">
        <v>0.14570183389875499</v>
      </c>
      <c r="AD47" s="14">
        <v>4.6730565894787003E-2</v>
      </c>
      <c r="AE47" s="14">
        <v>0</v>
      </c>
      <c r="AF47" s="14">
        <v>0</v>
      </c>
      <c r="AG47" s="14">
        <v>0.127439816627162</v>
      </c>
      <c r="AH47" s="14">
        <v>0</v>
      </c>
      <c r="AI47" s="21">
        <v>0.75200703750872999</v>
      </c>
      <c r="AJ47" s="14">
        <v>0</v>
      </c>
      <c r="AK47" s="14">
        <v>0</v>
      </c>
      <c r="AL47" s="14">
        <v>0.242667881410665</v>
      </c>
      <c r="AM47" s="14">
        <v>0</v>
      </c>
      <c r="AN47" s="14">
        <v>0</v>
      </c>
      <c r="AO47" s="14">
        <v>3.2011456839161803E-2</v>
      </c>
      <c r="AP47" s="14">
        <v>0</v>
      </c>
      <c r="AQ47" s="14">
        <v>0</v>
      </c>
      <c r="AR47" s="6">
        <v>0</v>
      </c>
      <c r="AS47" s="6">
        <v>0</v>
      </c>
      <c r="AT47" s="6">
        <v>0</v>
      </c>
      <c r="AU47" s="6">
        <v>0</v>
      </c>
      <c r="AV47" s="6">
        <v>0</v>
      </c>
      <c r="AW47" s="6">
        <v>0</v>
      </c>
      <c r="AX47" s="6">
        <v>0</v>
      </c>
      <c r="AY47" s="6">
        <v>0</v>
      </c>
    </row>
    <row r="48" spans="1:51" s="9" customFormat="1" x14ac:dyDescent="0.25">
      <c r="A48" s="52" t="s">
        <v>3</v>
      </c>
      <c r="B48" s="52"/>
      <c r="C48" s="11"/>
      <c r="D48" s="11"/>
      <c r="E48" s="11"/>
      <c r="F48" s="11"/>
      <c r="G48" s="11"/>
      <c r="H48" s="11"/>
      <c r="I48" s="11"/>
      <c r="J48" s="11"/>
      <c r="K48" s="11"/>
      <c r="L48" s="18"/>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row>
    <row r="49" spans="1:51" s="9" customFormat="1" ht="14" x14ac:dyDescent="0.25">
      <c r="A49" s="6">
        <v>44</v>
      </c>
      <c r="B49" s="8" t="s">
        <v>51</v>
      </c>
      <c r="C49" s="6">
        <v>0</v>
      </c>
      <c r="D49" s="6">
        <v>0</v>
      </c>
      <c r="E49" s="6">
        <v>0</v>
      </c>
      <c r="F49" s="6">
        <v>0</v>
      </c>
      <c r="G49" s="6">
        <v>0</v>
      </c>
      <c r="H49" s="6">
        <v>0</v>
      </c>
      <c r="I49" s="6">
        <v>0</v>
      </c>
      <c r="J49" s="6">
        <v>0</v>
      </c>
      <c r="K49" s="6">
        <v>0</v>
      </c>
      <c r="L49" s="6">
        <v>1</v>
      </c>
      <c r="M49" s="6">
        <v>0</v>
      </c>
      <c r="N49" s="3">
        <v>0</v>
      </c>
      <c r="O49" s="3">
        <v>0</v>
      </c>
      <c r="P49" s="3">
        <v>0</v>
      </c>
      <c r="Q49" s="6">
        <v>0</v>
      </c>
      <c r="R49" s="6">
        <v>0</v>
      </c>
      <c r="S49" s="6">
        <v>1</v>
      </c>
      <c r="T49" s="6">
        <v>0</v>
      </c>
      <c r="U49" s="3">
        <v>0</v>
      </c>
      <c r="V49" s="3">
        <v>0</v>
      </c>
      <c r="W49" s="3">
        <v>0</v>
      </c>
      <c r="X49" s="3">
        <v>0</v>
      </c>
      <c r="Y49" s="3">
        <v>0</v>
      </c>
      <c r="Z49" s="3">
        <v>0</v>
      </c>
      <c r="AA49" s="3">
        <v>0</v>
      </c>
      <c r="AB49" s="3">
        <v>0</v>
      </c>
      <c r="AC49" s="3">
        <v>0</v>
      </c>
      <c r="AD49" s="3">
        <v>0</v>
      </c>
      <c r="AE49" s="3">
        <v>0</v>
      </c>
      <c r="AF49" s="3">
        <v>0</v>
      </c>
      <c r="AG49" s="3">
        <v>0</v>
      </c>
      <c r="AH49" s="3">
        <v>0</v>
      </c>
      <c r="AI49" s="22">
        <v>0</v>
      </c>
      <c r="AJ49" s="6">
        <v>0</v>
      </c>
      <c r="AK49" s="6">
        <v>0</v>
      </c>
      <c r="AL49" s="6">
        <v>0</v>
      </c>
      <c r="AM49" s="6">
        <v>0</v>
      </c>
      <c r="AN49" s="6">
        <v>0</v>
      </c>
      <c r="AO49" s="6">
        <v>0</v>
      </c>
      <c r="AP49" s="3">
        <v>0</v>
      </c>
      <c r="AQ49" s="6">
        <v>0</v>
      </c>
      <c r="AR49" s="3">
        <v>0</v>
      </c>
      <c r="AS49" s="3">
        <v>0</v>
      </c>
      <c r="AT49" s="3">
        <v>0</v>
      </c>
      <c r="AU49" s="3">
        <v>0</v>
      </c>
      <c r="AV49" s="6">
        <v>0</v>
      </c>
      <c r="AW49" s="6">
        <v>1</v>
      </c>
      <c r="AX49" s="6">
        <v>1</v>
      </c>
      <c r="AY49" s="6">
        <v>0</v>
      </c>
    </row>
    <row r="50" spans="1:51" ht="14" x14ac:dyDescent="0.25">
      <c r="A50" s="6">
        <v>45</v>
      </c>
      <c r="B50" s="8" t="s">
        <v>52</v>
      </c>
      <c r="C50" s="6">
        <v>0</v>
      </c>
      <c r="D50" s="6">
        <v>0</v>
      </c>
      <c r="E50" s="6">
        <v>0</v>
      </c>
      <c r="F50" s="6">
        <v>0</v>
      </c>
      <c r="G50" s="6">
        <v>0</v>
      </c>
      <c r="H50" s="6">
        <v>0</v>
      </c>
      <c r="I50" s="6">
        <v>0</v>
      </c>
      <c r="J50" s="6">
        <v>0</v>
      </c>
      <c r="K50" s="6">
        <v>0</v>
      </c>
      <c r="L50" s="6">
        <v>10</v>
      </c>
      <c r="M50" s="6">
        <v>0</v>
      </c>
      <c r="N50" s="3">
        <v>0</v>
      </c>
      <c r="O50" s="3">
        <v>0</v>
      </c>
      <c r="P50" s="3">
        <v>0</v>
      </c>
      <c r="Q50" s="6">
        <v>3</v>
      </c>
      <c r="R50" s="6">
        <v>0</v>
      </c>
      <c r="S50" s="6">
        <v>5</v>
      </c>
      <c r="T50" s="6">
        <v>0</v>
      </c>
      <c r="U50" s="3">
        <v>0</v>
      </c>
      <c r="V50" s="3">
        <v>0</v>
      </c>
      <c r="W50" s="3">
        <v>2</v>
      </c>
      <c r="X50" s="3">
        <v>0</v>
      </c>
      <c r="Y50" s="3">
        <v>0</v>
      </c>
      <c r="Z50" s="3">
        <v>2</v>
      </c>
      <c r="AA50" s="3">
        <v>2</v>
      </c>
      <c r="AB50" s="3">
        <v>2</v>
      </c>
      <c r="AC50" s="3">
        <v>0</v>
      </c>
      <c r="AD50" s="3">
        <v>0</v>
      </c>
      <c r="AE50" s="3">
        <v>0</v>
      </c>
      <c r="AF50" s="3">
        <v>0</v>
      </c>
      <c r="AG50" s="3">
        <v>0</v>
      </c>
      <c r="AH50" s="3">
        <v>2</v>
      </c>
      <c r="AI50" s="22">
        <v>2</v>
      </c>
      <c r="AJ50" s="6">
        <v>0</v>
      </c>
      <c r="AK50" s="6">
        <v>0</v>
      </c>
      <c r="AL50" s="6">
        <v>0</v>
      </c>
      <c r="AM50" s="6">
        <v>0</v>
      </c>
      <c r="AN50" s="6">
        <v>0</v>
      </c>
      <c r="AO50" s="6">
        <v>0</v>
      </c>
      <c r="AP50" s="3">
        <v>0</v>
      </c>
      <c r="AQ50" s="6">
        <v>0</v>
      </c>
      <c r="AR50" s="3">
        <v>0</v>
      </c>
      <c r="AS50" s="3">
        <v>0</v>
      </c>
      <c r="AT50" s="3">
        <v>0</v>
      </c>
      <c r="AU50" s="3">
        <v>0</v>
      </c>
      <c r="AV50" s="6">
        <v>0</v>
      </c>
      <c r="AW50" s="6">
        <v>0</v>
      </c>
      <c r="AX50" s="6">
        <v>1</v>
      </c>
      <c r="AY50" s="6">
        <v>0</v>
      </c>
    </row>
    <row r="51" spans="1:51" ht="14" x14ac:dyDescent="0.25">
      <c r="A51" s="6">
        <v>46</v>
      </c>
      <c r="B51" s="8" t="s">
        <v>53</v>
      </c>
      <c r="C51" s="6">
        <v>0</v>
      </c>
      <c r="D51" s="6">
        <v>0</v>
      </c>
      <c r="E51" s="6">
        <v>0</v>
      </c>
      <c r="F51" s="6">
        <v>0</v>
      </c>
      <c r="G51" s="6">
        <v>0</v>
      </c>
      <c r="H51" s="6">
        <v>0</v>
      </c>
      <c r="I51" s="6">
        <v>0</v>
      </c>
      <c r="J51" s="6">
        <v>0</v>
      </c>
      <c r="K51" s="6">
        <v>0</v>
      </c>
      <c r="L51" s="6">
        <v>0</v>
      </c>
      <c r="M51" s="6">
        <v>0</v>
      </c>
      <c r="N51" s="3">
        <v>0</v>
      </c>
      <c r="O51" s="3">
        <v>0</v>
      </c>
      <c r="P51" s="3">
        <v>0</v>
      </c>
      <c r="Q51" s="6">
        <v>0</v>
      </c>
      <c r="R51" s="6">
        <v>0</v>
      </c>
      <c r="S51" s="6">
        <v>0</v>
      </c>
      <c r="T51" s="6">
        <v>0</v>
      </c>
      <c r="U51" s="3">
        <v>0</v>
      </c>
      <c r="V51" s="3">
        <v>0</v>
      </c>
      <c r="W51" s="3">
        <v>0</v>
      </c>
      <c r="X51" s="3">
        <v>0</v>
      </c>
      <c r="Y51" s="3">
        <v>0</v>
      </c>
      <c r="Z51" s="3">
        <v>0</v>
      </c>
      <c r="AA51" s="3">
        <v>0</v>
      </c>
      <c r="AB51" s="3">
        <v>0</v>
      </c>
      <c r="AC51" s="3">
        <v>0</v>
      </c>
      <c r="AD51" s="3">
        <v>0</v>
      </c>
      <c r="AE51" s="3">
        <v>0</v>
      </c>
      <c r="AF51" s="3">
        <v>0</v>
      </c>
      <c r="AG51" s="3">
        <v>0</v>
      </c>
      <c r="AH51" s="3">
        <v>0</v>
      </c>
      <c r="AI51" s="22">
        <v>0</v>
      </c>
      <c r="AJ51" s="6">
        <v>1</v>
      </c>
      <c r="AK51" s="6">
        <v>1</v>
      </c>
      <c r="AL51" s="6">
        <v>1</v>
      </c>
      <c r="AM51" s="6">
        <v>0</v>
      </c>
      <c r="AN51" s="6">
        <v>0</v>
      </c>
      <c r="AO51" s="6">
        <v>0</v>
      </c>
      <c r="AP51" s="3">
        <v>0</v>
      </c>
      <c r="AQ51" s="6">
        <v>0</v>
      </c>
      <c r="AR51" s="3">
        <v>0</v>
      </c>
      <c r="AS51" s="3">
        <v>0</v>
      </c>
      <c r="AT51" s="3">
        <v>0</v>
      </c>
      <c r="AU51" s="3">
        <v>0</v>
      </c>
      <c r="AV51" s="6">
        <v>0</v>
      </c>
      <c r="AW51" s="6">
        <v>0</v>
      </c>
      <c r="AX51" s="6">
        <v>0</v>
      </c>
      <c r="AY51" s="6">
        <v>0</v>
      </c>
    </row>
    <row r="52" spans="1:51" ht="14" x14ac:dyDescent="0.25">
      <c r="A52" s="6">
        <v>47</v>
      </c>
      <c r="B52" s="8" t="s">
        <v>54</v>
      </c>
      <c r="C52" s="6">
        <v>0</v>
      </c>
      <c r="D52" s="6">
        <v>0</v>
      </c>
      <c r="E52" s="6">
        <v>0</v>
      </c>
      <c r="F52" s="6">
        <v>0</v>
      </c>
      <c r="G52" s="6">
        <v>0</v>
      </c>
      <c r="H52" s="6">
        <v>0</v>
      </c>
      <c r="I52" s="6">
        <v>0</v>
      </c>
      <c r="J52" s="6">
        <v>0</v>
      </c>
      <c r="K52" s="6">
        <v>0</v>
      </c>
      <c r="L52" s="6">
        <v>0</v>
      </c>
      <c r="M52" s="6">
        <v>0</v>
      </c>
      <c r="N52" s="3">
        <v>1</v>
      </c>
      <c r="O52" s="3">
        <v>0</v>
      </c>
      <c r="P52" s="3">
        <v>0</v>
      </c>
      <c r="Q52" s="6">
        <v>0</v>
      </c>
      <c r="R52" s="6">
        <v>0</v>
      </c>
      <c r="S52" s="6">
        <v>0</v>
      </c>
      <c r="T52" s="6">
        <v>0</v>
      </c>
      <c r="U52" s="3">
        <v>1</v>
      </c>
      <c r="V52" s="3">
        <v>1</v>
      </c>
      <c r="W52" s="3">
        <v>1</v>
      </c>
      <c r="X52" s="3">
        <v>2</v>
      </c>
      <c r="Y52" s="3">
        <v>0</v>
      </c>
      <c r="Z52" s="3">
        <v>1</v>
      </c>
      <c r="AA52" s="3">
        <v>0</v>
      </c>
      <c r="AB52" s="3">
        <v>1</v>
      </c>
      <c r="AC52" s="3">
        <v>1</v>
      </c>
      <c r="AD52" s="3">
        <v>0</v>
      </c>
      <c r="AE52" s="3">
        <v>0</v>
      </c>
      <c r="AF52" s="3">
        <v>0</v>
      </c>
      <c r="AG52" s="3">
        <v>1</v>
      </c>
      <c r="AH52" s="3">
        <v>0</v>
      </c>
      <c r="AI52" s="22">
        <v>1</v>
      </c>
      <c r="AJ52" s="6">
        <v>0</v>
      </c>
      <c r="AK52" s="6">
        <v>0</v>
      </c>
      <c r="AL52" s="6">
        <v>0</v>
      </c>
      <c r="AM52" s="6">
        <v>0</v>
      </c>
      <c r="AN52" s="6">
        <v>0</v>
      </c>
      <c r="AO52" s="6">
        <v>0</v>
      </c>
      <c r="AP52" s="3">
        <v>0</v>
      </c>
      <c r="AQ52" s="6">
        <v>0</v>
      </c>
      <c r="AR52" s="3">
        <v>0</v>
      </c>
      <c r="AS52" s="3">
        <v>0</v>
      </c>
      <c r="AT52" s="3">
        <v>0</v>
      </c>
      <c r="AU52" s="3">
        <v>0</v>
      </c>
      <c r="AV52" s="6">
        <v>0</v>
      </c>
      <c r="AW52" s="6">
        <v>0</v>
      </c>
      <c r="AX52" s="6">
        <v>0</v>
      </c>
      <c r="AY52" s="6">
        <v>0</v>
      </c>
    </row>
    <row r="53" spans="1:51" ht="14" x14ac:dyDescent="0.25">
      <c r="A53" s="3">
        <v>48</v>
      </c>
      <c r="B53" s="4" t="s">
        <v>18</v>
      </c>
      <c r="C53" s="14">
        <v>0.59970410115601802</v>
      </c>
      <c r="D53" s="14">
        <v>0.39315309708493201</v>
      </c>
      <c r="E53" s="14">
        <v>2.80081864185199E-2</v>
      </c>
      <c r="F53" s="14">
        <v>5.3092706516360201E-2</v>
      </c>
      <c r="G53" s="6">
        <v>0</v>
      </c>
      <c r="H53" s="14">
        <v>0.25557146841758099</v>
      </c>
      <c r="I53" s="14">
        <v>0.19513904639697999</v>
      </c>
      <c r="J53" s="14">
        <v>0.28845179206798399</v>
      </c>
      <c r="K53" s="14">
        <v>7.5384580190573605E-2</v>
      </c>
      <c r="L53" s="14">
        <v>0.64733706531132795</v>
      </c>
      <c r="M53" s="6">
        <v>0</v>
      </c>
      <c r="N53" s="13">
        <v>0.173955858597721</v>
      </c>
      <c r="O53" s="13">
        <v>0.59451780086993999</v>
      </c>
      <c r="P53" s="13">
        <v>0.45848507140390199</v>
      </c>
      <c r="Q53" s="14">
        <v>0.259763225179519</v>
      </c>
      <c r="R53" s="14">
        <v>0.17836637375894199</v>
      </c>
      <c r="S53" s="14">
        <v>1.0132772366354701</v>
      </c>
      <c r="T53" s="14">
        <v>1.07094347947938</v>
      </c>
      <c r="U53" s="13">
        <v>0.18299373399107799</v>
      </c>
      <c r="V53" s="13">
        <v>0</v>
      </c>
      <c r="W53" s="13">
        <v>0</v>
      </c>
      <c r="X53" s="13">
        <v>0.46596871828817799</v>
      </c>
      <c r="Y53" s="13">
        <v>0.505638504268898</v>
      </c>
      <c r="Z53" s="13">
        <v>0</v>
      </c>
      <c r="AA53" s="13">
        <v>0</v>
      </c>
      <c r="AB53" s="13">
        <v>0.18790539972540801</v>
      </c>
      <c r="AC53" s="13">
        <v>0.46913799557874097</v>
      </c>
      <c r="AD53" s="13">
        <v>0.448838484729634</v>
      </c>
      <c r="AE53" s="13">
        <v>0.42335601241982401</v>
      </c>
      <c r="AF53" s="13">
        <v>0.30735724701084599</v>
      </c>
      <c r="AG53" s="13">
        <v>0.72084307075244602</v>
      </c>
      <c r="AH53" s="13">
        <v>5.0617576326977103E-2</v>
      </c>
      <c r="AI53" s="21">
        <v>0.90964788312034695</v>
      </c>
      <c r="AJ53" s="14">
        <v>0.53561636307724503</v>
      </c>
      <c r="AK53" s="14">
        <v>0.712329373285842</v>
      </c>
      <c r="AL53" s="14">
        <v>2.1671317185909</v>
      </c>
      <c r="AM53" s="14">
        <v>0.51670708376363494</v>
      </c>
      <c r="AN53" s="14">
        <v>0.36302927946650898</v>
      </c>
      <c r="AO53" s="14">
        <v>0.38412809862092301</v>
      </c>
      <c r="AP53" s="13">
        <v>0.18621287982238199</v>
      </c>
      <c r="AQ53" s="14">
        <v>0.56840765134980797</v>
      </c>
      <c r="AR53" s="13">
        <v>0</v>
      </c>
      <c r="AS53" s="13">
        <v>0.15186101162389801</v>
      </c>
      <c r="AT53" s="13">
        <v>0.10378621329066801</v>
      </c>
      <c r="AU53" s="13">
        <v>0.100568212925241</v>
      </c>
      <c r="AV53" s="14">
        <v>0.28477649891697498</v>
      </c>
      <c r="AW53" s="14">
        <v>0.57862668933115802</v>
      </c>
      <c r="AX53" s="14">
        <v>0.47545883299006397</v>
      </c>
      <c r="AY53" s="14">
        <v>0.20342542798400401</v>
      </c>
    </row>
    <row r="54" spans="1:51" ht="14.4" customHeight="1" x14ac:dyDescent="0.25">
      <c r="A54" s="47" t="s">
        <v>31</v>
      </c>
      <c r="B54" s="47"/>
      <c r="L54" s="9"/>
      <c r="M54" s="9"/>
      <c r="Q54" s="9"/>
      <c r="R54" s="9"/>
      <c r="T54" s="9"/>
    </row>
    <row r="55" spans="1:51" ht="15.75" customHeight="1" x14ac:dyDescent="0.25">
      <c r="A55" s="47"/>
      <c r="B55" s="47"/>
      <c r="L55" s="9"/>
      <c r="M55" s="9"/>
      <c r="Q55" s="9"/>
      <c r="R55" s="9"/>
      <c r="T55" s="9"/>
    </row>
    <row r="56" spans="1:51" ht="6.6" customHeight="1" x14ac:dyDescent="0.25">
      <c r="A56" s="47"/>
      <c r="B56" s="47"/>
    </row>
    <row r="57" spans="1:51" ht="25.95" customHeight="1" x14ac:dyDescent="0.25">
      <c r="A57" s="47" t="s">
        <v>32</v>
      </c>
      <c r="B57" s="48"/>
    </row>
    <row r="58" spans="1:51" ht="15.6" customHeight="1" x14ac:dyDescent="0.25">
      <c r="A58" s="47" t="s">
        <v>33</v>
      </c>
      <c r="B58" s="48"/>
    </row>
    <row r="59" spans="1:51" ht="15.75" customHeight="1" x14ac:dyDescent="0.25">
      <c r="A59" s="40" t="s">
        <v>107</v>
      </c>
      <c r="B59" s="40"/>
    </row>
    <row r="60" spans="1:51" ht="15.6" customHeight="1" x14ac:dyDescent="0.25">
      <c r="A60" s="47" t="s">
        <v>36</v>
      </c>
      <c r="B60" s="48"/>
    </row>
    <row r="61" spans="1:51" ht="15.75" customHeight="1" x14ac:dyDescent="0.25">
      <c r="A61" s="40" t="s">
        <v>35</v>
      </c>
      <c r="B61" s="40"/>
    </row>
    <row r="62" spans="1:51" ht="11.95" customHeight="1" x14ac:dyDescent="0.25">
      <c r="A62" s="40"/>
      <c r="B62" s="40"/>
    </row>
    <row r="63" spans="1:51" x14ac:dyDescent="0.25">
      <c r="A63" s="40" t="s">
        <v>34</v>
      </c>
      <c r="B63" s="40"/>
    </row>
    <row r="64" spans="1:51" ht="14.1" customHeight="1" x14ac:dyDescent="0.25">
      <c r="A64" s="40"/>
      <c r="B64" s="40"/>
    </row>
    <row r="65" spans="1:2" ht="14" x14ac:dyDescent="0.25">
      <c r="A65" s="39" t="s">
        <v>105</v>
      </c>
      <c r="B65" s="39"/>
    </row>
    <row r="66" spans="1:2" x14ac:dyDescent="0.25">
      <c r="A66" s="20" t="s">
        <v>99</v>
      </c>
      <c r="B66" s="20"/>
    </row>
  </sheetData>
  <mergeCells count="13">
    <mergeCell ref="A65:B65"/>
    <mergeCell ref="A63:B64"/>
    <mergeCell ref="A1:B1"/>
    <mergeCell ref="A2:B2"/>
    <mergeCell ref="A32:B32"/>
    <mergeCell ref="A54:B56"/>
    <mergeCell ref="A57:B57"/>
    <mergeCell ref="A58:B58"/>
    <mergeCell ref="A59:B59"/>
    <mergeCell ref="A60:B60"/>
    <mergeCell ref="A61:B62"/>
    <mergeCell ref="A36:B36"/>
    <mergeCell ref="A48:B48"/>
  </mergeCells>
  <phoneticPr fontId="13" type="noConversion"/>
  <pageMargins left="0.55000000000000004" right="0.25" top="0.6" bottom="0" header="0.3" footer="0"/>
  <pageSetup paperSize="3" scale="75" orientation="landscape" r:id="rId1"/>
  <headerFooter>
    <oddHeader>&amp;C&amp;"Arial,Bold"&amp;12Table 4-2 Amended&amp;"Arial,Regular"
Environmental and Land Use Data For Segment Evaluation
Scenic Loop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03810D6E67FA4297C8688C840FE295" ma:contentTypeVersion="11" ma:contentTypeDescription="Create a new document." ma:contentTypeScope="" ma:versionID="b86c9ef50d2937f823b05da67bfad009">
  <xsd:schema xmlns:xsd="http://www.w3.org/2001/XMLSchema" xmlns:xs="http://www.w3.org/2001/XMLSchema" xmlns:p="http://schemas.microsoft.com/office/2006/metadata/properties" xmlns:ns2="8f03062c-251b-4c8f-8ee5-1fe84a02e908" xmlns:ns3="c621766c-5fcf-4b99-aefd-bd0228b83d3f" targetNamespace="http://schemas.microsoft.com/office/2006/metadata/properties" ma:root="true" ma:fieldsID="292c9b3f303b30f5e2c8aad2d13c381c" ns2:_="" ns3:_="">
    <xsd:import namespace="8f03062c-251b-4c8f-8ee5-1fe84a02e908"/>
    <xsd:import namespace="c621766c-5fcf-4b99-aefd-bd0228b83d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03062c-251b-4c8f-8ee5-1fe84a02e9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21766c-5fcf-4b99-aefd-bd0228b83d3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60527D-3DCC-4093-B10F-66E4BB9668A0}">
  <ds:schemaRefs>
    <ds:schemaRef ds:uri="http://purl.org/dc/dcmitype/"/>
    <ds:schemaRef ds:uri="http://www.w3.org/XML/1998/namespace"/>
    <ds:schemaRef ds:uri="http://purl.org/dc/elements/1.1/"/>
    <ds:schemaRef ds:uri="http://schemas.microsoft.com/office/2006/documentManagement/types"/>
    <ds:schemaRef ds:uri="http://purl.org/dc/terms/"/>
    <ds:schemaRef ds:uri="http://schemas.microsoft.com/office/infopath/2007/PartnerControls"/>
    <ds:schemaRef ds:uri="c621766c-5fcf-4b99-aefd-bd0228b83d3f"/>
    <ds:schemaRef ds:uri="http://schemas.openxmlformats.org/package/2006/metadata/core-properties"/>
    <ds:schemaRef ds:uri="8f03062c-251b-4c8f-8ee5-1fe84a02e908"/>
    <ds:schemaRef ds:uri="http://schemas.microsoft.com/office/2006/metadata/properties"/>
  </ds:schemaRefs>
</ds:datastoreItem>
</file>

<file path=customXml/itemProps2.xml><?xml version="1.0" encoding="utf-8"?>
<ds:datastoreItem xmlns:ds="http://schemas.openxmlformats.org/officeDocument/2006/customXml" ds:itemID="{FD602F1F-D8BE-4458-9003-ADE2AEE66E72}">
  <ds:schemaRefs>
    <ds:schemaRef ds:uri="http://schemas.microsoft.com/sharepoint/v3/contenttype/forms"/>
  </ds:schemaRefs>
</ds:datastoreItem>
</file>

<file path=customXml/itemProps3.xml><?xml version="1.0" encoding="utf-8"?>
<ds:datastoreItem xmlns:ds="http://schemas.openxmlformats.org/officeDocument/2006/customXml" ds:itemID="{E89F58A0-B174-4A46-8D78-D3A66C64F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03062c-251b-4c8f-8ee5-1fe84a02e908"/>
    <ds:schemaRef ds:uri="c621766c-5fcf-4b99-aefd-bd0228b83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Routes</vt:lpstr>
      <vt:lpstr>Segments</vt:lpstr>
      <vt:lpstr>Routes!Print_Area</vt:lpstr>
      <vt:lpstr>Segments!Print_Area</vt:lpstr>
      <vt:lpstr>Routes!Print_Titles</vt:lpstr>
      <vt:lpstr>Segments!Print_Titles</vt:lpstr>
    </vt:vector>
  </TitlesOfParts>
  <Company>POWER Engineers,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grackley</dc:creator>
  <cp:lastModifiedBy>Rasmussen, Kirk</cp:lastModifiedBy>
  <cp:lastPrinted>2020-12-21T22:38:45Z</cp:lastPrinted>
  <dcterms:created xsi:type="dcterms:W3CDTF">2013-09-19T13:04:18Z</dcterms:created>
  <dcterms:modified xsi:type="dcterms:W3CDTF">2021-04-07T15:50:09Z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0x0101004003810D6E67FA4297C8688C840FE295</vt:lpwstr>
  </property>
</Properties>
</file>